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6275" windowHeight="10800" activeTab="1"/>
  </bookViews>
  <sheets>
    <sheet name="объем" sheetId="1" r:id="rId1"/>
    <sheet name="таблица" sheetId="2" r:id="rId2"/>
    <sheet name="исправл" sheetId="3" state="hidden" r:id="rId3"/>
  </sheets>
  <calcPr calcId="125725"/>
</workbook>
</file>

<file path=xl/calcChain.xml><?xml version="1.0" encoding="utf-8"?>
<calcChain xmlns="http://schemas.openxmlformats.org/spreadsheetml/2006/main">
  <c r="E15" i="2"/>
  <c r="C15" s="1"/>
  <c r="B4" i="1"/>
  <c r="E11" i="2"/>
  <c r="C10"/>
  <c r="E9"/>
  <c r="C9" s="1"/>
  <c r="B9" i="1"/>
  <c r="C9" s="1"/>
  <c r="I17" i="2"/>
  <c r="H17"/>
  <c r="F17"/>
  <c r="D13"/>
  <c r="C14"/>
  <c r="G17"/>
  <c r="B3" i="1"/>
  <c r="C3" s="1"/>
  <c r="D11" i="2"/>
  <c r="D4" i="3"/>
  <c r="I6"/>
  <c r="H6"/>
  <c r="G6"/>
  <c r="F6"/>
  <c r="E6"/>
  <c r="D6"/>
  <c r="C5"/>
  <c r="C4"/>
  <c r="C3"/>
  <c r="C6" s="1"/>
  <c r="C12" i="2"/>
  <c r="C8" i="1"/>
  <c r="C7"/>
  <c r="C6"/>
  <c r="C5"/>
  <c r="E13" i="2" l="1"/>
  <c r="E17" s="1"/>
  <c r="D17"/>
  <c r="C4" i="1"/>
  <c r="C11" i="2"/>
  <c r="C13" l="1"/>
  <c r="C17" s="1"/>
</calcChain>
</file>

<file path=xl/sharedStrings.xml><?xml version="1.0" encoding="utf-8"?>
<sst xmlns="http://schemas.openxmlformats.org/spreadsheetml/2006/main" count="31" uniqueCount="24">
  <si>
    <t>объем финансирования</t>
  </si>
  <si>
    <t>местный бюджет</t>
  </si>
  <si>
    <t>итого</t>
  </si>
  <si>
    <t>Перечень основных мероприятий муниципальной программы</t>
  </si>
  <si>
    <t>№</t>
  </si>
  <si>
    <t>Наименование мероприятия</t>
  </si>
  <si>
    <t>сумма расходов всего тыс.руб.</t>
  </si>
  <si>
    <t>Содержание и ремонт муниципальных жилых помещений  в многоквартирных домах, в т.ч.</t>
  </si>
  <si>
    <t xml:space="preserve">Содержание и ремонт  временно свободных муниципальных жилых помещений, в т.ч. </t>
  </si>
  <si>
    <t>Оплата взносов Фонду капитального ремонта за помещения  муниципального жилищного фонда, управляющие организации, товарищества собственников жилья       </t>
  </si>
  <si>
    <t>4.</t>
  </si>
  <si>
    <t>ул.Московская, д.57</t>
  </si>
  <si>
    <t>ул.Мирная, д.8,кв12   (проект. работы)</t>
  </si>
  <si>
    <t>26.01,2022</t>
  </si>
  <si>
    <t xml:space="preserve">Содержание и ремонт  муниципальных жилых помещений в многоквартирных жилых домах в т.ч. </t>
  </si>
  <si>
    <t>Содержание и ремонт общего имущества в многоквартирных домах муниципального жилого фонда, в т.ч.</t>
  </si>
  <si>
    <t>Ремонт общего имущества МКД, в котором расположены жилые помещения, находящиеся в мун.собственности (долевое участие)</t>
  </si>
  <si>
    <t>ул.Фестивальная, д.7 (ремонт крыши)</t>
  </si>
  <si>
    <t>5.</t>
  </si>
  <si>
    <t>Постановление администрации</t>
  </si>
  <si>
    <t>муниципального образования городское поселение</t>
  </si>
  <si>
    <t>"Город Малоярославец"</t>
  </si>
  <si>
    <t>Приложение №3</t>
  </si>
  <si>
    <t>от   31.01.2022                        №84</t>
  </si>
</sst>
</file>

<file path=xl/styles.xml><?xml version="1.0" encoding="utf-8"?>
<styleSheet xmlns="http://schemas.openxmlformats.org/spreadsheetml/2006/main">
  <numFmts count="1">
    <numFmt numFmtId="164" formatCode="#,##0.00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1" xfId="0" applyFont="1" applyBorder="1"/>
    <xf numFmtId="164" fontId="0" fillId="0" borderId="1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4" fontId="0" fillId="0" borderId="0" xfId="0" applyNumberFormat="1"/>
    <xf numFmtId="164" fontId="0" fillId="0" borderId="0" xfId="0" applyNumberForma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/>
    <xf numFmtId="1" fontId="0" fillId="0" borderId="1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Fill="1"/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4" fontId="0" fillId="0" borderId="10" xfId="0" applyNumberFormat="1" applyFill="1" applyBorder="1" applyAlignment="1">
      <alignment horizontal="center" vertical="center"/>
    </xf>
    <xf numFmtId="1" fontId="0" fillId="0" borderId="9" xfId="0" applyNumberForma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top" wrapText="1"/>
    </xf>
    <xf numFmtId="1" fontId="0" fillId="0" borderId="8" xfId="0" applyNumberFormat="1" applyFill="1" applyBorder="1" applyAlignment="1">
      <alignment horizontal="center" vertical="center"/>
    </xf>
    <xf numFmtId="1" fontId="0" fillId="0" borderId="6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activeCell="A5" sqref="A5:C7"/>
    </sheetView>
  </sheetViews>
  <sheetFormatPr defaultRowHeight="15"/>
  <cols>
    <col min="2" max="2" width="17.42578125" customWidth="1"/>
    <col min="3" max="3" width="13" customWidth="1"/>
    <col min="4" max="4" width="10.140625" bestFit="1" customWidth="1"/>
  </cols>
  <sheetData>
    <row r="1" spans="1:4">
      <c r="B1" t="s">
        <v>0</v>
      </c>
      <c r="D1" s="13" t="s">
        <v>13</v>
      </c>
    </row>
    <row r="2" spans="1:4">
      <c r="B2" t="s">
        <v>1</v>
      </c>
      <c r="C2" t="s">
        <v>2</v>
      </c>
    </row>
    <row r="3" spans="1:4">
      <c r="A3" s="1">
        <v>2020</v>
      </c>
      <c r="B3" s="14">
        <f>1550+46+202.691</f>
        <v>1798.691</v>
      </c>
      <c r="C3" s="14">
        <f>B3</f>
        <v>1798.691</v>
      </c>
    </row>
    <row r="4" spans="1:4">
      <c r="A4" s="1">
        <v>2021</v>
      </c>
      <c r="B4" s="14">
        <f>1529+464.794+205+86.038</f>
        <v>2284.8319999999999</v>
      </c>
      <c r="C4" s="14">
        <f t="shared" ref="C4:C9" si="0">B4</f>
        <v>2284.8319999999999</v>
      </c>
    </row>
    <row r="5" spans="1:4">
      <c r="A5" s="23">
        <v>2022</v>
      </c>
      <c r="B5" s="24">
        <v>1636.12</v>
      </c>
      <c r="C5" s="24">
        <f t="shared" si="0"/>
        <v>1636.12</v>
      </c>
    </row>
    <row r="6" spans="1:4">
      <c r="A6" s="23">
        <v>2023</v>
      </c>
      <c r="B6" s="24">
        <v>1486.12</v>
      </c>
      <c r="C6" s="24">
        <f t="shared" si="0"/>
        <v>1486.12</v>
      </c>
    </row>
    <row r="7" spans="1:4">
      <c r="A7" s="23">
        <v>2024</v>
      </c>
      <c r="B7" s="24">
        <v>1486.12</v>
      </c>
      <c r="C7" s="24">
        <f t="shared" si="0"/>
        <v>1486.12</v>
      </c>
    </row>
    <row r="8" spans="1:4">
      <c r="A8" s="1">
        <v>2025</v>
      </c>
      <c r="B8" s="14">
        <v>1030</v>
      </c>
      <c r="C8" s="14">
        <f t="shared" si="0"/>
        <v>1030</v>
      </c>
    </row>
    <row r="9" spans="1:4">
      <c r="A9" s="1"/>
      <c r="B9" s="11">
        <f>B3+B4+B5+B6+B7+B8</f>
        <v>9721.8829999999998</v>
      </c>
      <c r="C9" s="11">
        <f t="shared" si="0"/>
        <v>9721.8829999999998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6" sqref="F6"/>
    </sheetView>
  </sheetViews>
  <sheetFormatPr defaultRowHeight="15"/>
  <cols>
    <col min="1" max="1" width="4.28515625" customWidth="1"/>
    <col min="2" max="2" width="35.7109375" customWidth="1"/>
    <col min="3" max="3" width="11.7109375" customWidth="1"/>
    <col min="4" max="4" width="0" hidden="1" customWidth="1"/>
    <col min="5" max="5" width="11" hidden="1" customWidth="1"/>
    <col min="7" max="7" width="10.140625" bestFit="1" customWidth="1"/>
    <col min="9" max="9" width="0" hidden="1" customWidth="1"/>
  </cols>
  <sheetData>
    <row r="1" spans="1:10">
      <c r="F1" s="37" t="s">
        <v>22</v>
      </c>
      <c r="G1" s="37"/>
      <c r="H1" s="37"/>
    </row>
    <row r="2" spans="1:10">
      <c r="C2" s="38" t="s">
        <v>19</v>
      </c>
      <c r="D2" s="38"/>
      <c r="E2" s="38"/>
      <c r="F2" s="38"/>
      <c r="G2" s="38"/>
      <c r="H2" s="38"/>
    </row>
    <row r="3" spans="1:10">
      <c r="B3" s="38" t="s">
        <v>20</v>
      </c>
      <c r="C3" s="38"/>
      <c r="D3" s="38"/>
      <c r="E3" s="38"/>
      <c r="F3" s="38"/>
      <c r="G3" s="38"/>
      <c r="H3" s="38"/>
    </row>
    <row r="4" spans="1:10">
      <c r="B4" s="25"/>
      <c r="C4" s="38" t="s">
        <v>21</v>
      </c>
      <c r="D4" s="38"/>
      <c r="E4" s="38"/>
      <c r="F4" s="38"/>
      <c r="G4" s="38"/>
      <c r="H4" s="38"/>
    </row>
    <row r="5" spans="1:10">
      <c r="B5" s="25"/>
      <c r="C5" s="25"/>
      <c r="D5" s="25"/>
      <c r="E5" s="25"/>
      <c r="F5" s="26" t="s">
        <v>23</v>
      </c>
      <c r="G5" s="25"/>
      <c r="H5" s="25"/>
    </row>
    <row r="6" spans="1:10">
      <c r="A6" s="16"/>
      <c r="B6" s="16"/>
      <c r="C6" s="16"/>
      <c r="D6" s="16"/>
      <c r="E6" s="16"/>
      <c r="F6" s="16"/>
      <c r="G6" s="27"/>
      <c r="H6" s="16"/>
    </row>
    <row r="7" spans="1:10">
      <c r="A7" s="36" t="s">
        <v>3</v>
      </c>
      <c r="B7" s="36"/>
      <c r="C7" s="36"/>
      <c r="D7" s="36"/>
      <c r="E7" s="36"/>
      <c r="F7" s="36"/>
      <c r="G7" s="36"/>
      <c r="H7" s="36"/>
    </row>
    <row r="8" spans="1:10" ht="60">
      <c r="A8" s="15" t="s">
        <v>4</v>
      </c>
      <c r="B8" s="28" t="s">
        <v>5</v>
      </c>
      <c r="C8" s="29" t="s">
        <v>6</v>
      </c>
      <c r="D8" s="15">
        <v>2020</v>
      </c>
      <c r="E8" s="15">
        <v>2021</v>
      </c>
      <c r="F8" s="15">
        <v>2022</v>
      </c>
      <c r="G8" s="15">
        <v>2023</v>
      </c>
      <c r="H8" s="15">
        <v>2024</v>
      </c>
      <c r="I8" s="15">
        <v>2025</v>
      </c>
      <c r="J8" s="16"/>
    </row>
    <row r="9" spans="1:10" ht="63">
      <c r="A9" s="34">
        <v>1</v>
      </c>
      <c r="B9" s="20" t="s">
        <v>15</v>
      </c>
      <c r="C9" s="30">
        <f>D9+E9+F9+G9+H9+I9</f>
        <v>571.4</v>
      </c>
      <c r="D9" s="17">
        <v>50</v>
      </c>
      <c r="E9" s="17">
        <f>E10</f>
        <v>17.399999999999999</v>
      </c>
      <c r="F9" s="17">
        <v>158</v>
      </c>
      <c r="G9" s="17">
        <v>158</v>
      </c>
      <c r="H9" s="17">
        <v>158</v>
      </c>
      <c r="I9" s="17">
        <v>30</v>
      </c>
      <c r="J9" s="16"/>
    </row>
    <row r="10" spans="1:10" ht="31.5" hidden="1">
      <c r="A10" s="35"/>
      <c r="B10" s="20" t="s">
        <v>12</v>
      </c>
      <c r="C10" s="30">
        <f>D10+E10+F10+G10+H10+I10</f>
        <v>17.399999999999999</v>
      </c>
      <c r="D10" s="17"/>
      <c r="E10" s="17">
        <v>17.399999999999999</v>
      </c>
      <c r="F10" s="17"/>
      <c r="G10" s="17"/>
      <c r="H10" s="17"/>
      <c r="I10" s="17"/>
      <c r="J10" s="16"/>
    </row>
    <row r="11" spans="1:10" ht="63">
      <c r="A11" s="31">
        <v>2</v>
      </c>
      <c r="B11" s="20" t="s">
        <v>14</v>
      </c>
      <c r="C11" s="30">
        <f t="shared" ref="C11:C15" si="0">D11+E11+F11+G11+H11+I11</f>
        <v>1262.5999999999999</v>
      </c>
      <c r="D11" s="17">
        <f>300+46</f>
        <v>346</v>
      </c>
      <c r="E11" s="17">
        <f>150+179+33.444+49.182+104.21+0.764</f>
        <v>516.6</v>
      </c>
      <c r="F11" s="17">
        <v>200</v>
      </c>
      <c r="G11" s="17">
        <v>50</v>
      </c>
      <c r="H11" s="17">
        <v>50</v>
      </c>
      <c r="I11" s="17">
        <v>100</v>
      </c>
      <c r="J11" s="16"/>
    </row>
    <row r="12" spans="1:10" ht="94.5">
      <c r="A12" s="32">
        <v>3</v>
      </c>
      <c r="B12" s="33" t="s">
        <v>9</v>
      </c>
      <c r="C12" s="18">
        <f t="shared" si="0"/>
        <v>7134.36</v>
      </c>
      <c r="D12" s="18">
        <v>1200</v>
      </c>
      <c r="E12" s="18">
        <v>1200</v>
      </c>
      <c r="F12" s="18">
        <v>1278.1199999999999</v>
      </c>
      <c r="G12" s="18">
        <v>1278.1199999999999</v>
      </c>
      <c r="H12" s="18">
        <v>1278.1199999999999</v>
      </c>
      <c r="I12" s="18">
        <v>900</v>
      </c>
      <c r="J12" s="16"/>
    </row>
    <row r="13" spans="1:10" ht="79.5" customHeight="1">
      <c r="A13" s="22" t="s">
        <v>10</v>
      </c>
      <c r="B13" s="20" t="s">
        <v>16</v>
      </c>
      <c r="C13" s="18">
        <f t="shared" si="0"/>
        <v>753.52300000000002</v>
      </c>
      <c r="D13" s="17">
        <f>D14+D15</f>
        <v>202.691</v>
      </c>
      <c r="E13" s="17">
        <f>E15+E14</f>
        <v>550.83199999999999</v>
      </c>
      <c r="F13" s="17"/>
      <c r="G13" s="17"/>
      <c r="H13" s="17"/>
      <c r="I13" s="17"/>
      <c r="J13" s="16"/>
    </row>
    <row r="14" spans="1:10" ht="15.75" hidden="1">
      <c r="A14" s="22"/>
      <c r="B14" s="20" t="s">
        <v>11</v>
      </c>
      <c r="C14" s="18">
        <f t="shared" si="0"/>
        <v>202.691</v>
      </c>
      <c r="D14" s="17">
        <v>202.691</v>
      </c>
      <c r="E14" s="17"/>
      <c r="F14" s="17"/>
      <c r="G14" s="17"/>
      <c r="H14" s="17"/>
      <c r="I14" s="17"/>
      <c r="J14" s="16"/>
    </row>
    <row r="15" spans="1:10" ht="32.25" hidden="1" customHeight="1">
      <c r="A15" s="22"/>
      <c r="B15" s="20" t="s">
        <v>17</v>
      </c>
      <c r="C15" s="18">
        <f t="shared" si="0"/>
        <v>550.83199999999999</v>
      </c>
      <c r="D15" s="17"/>
      <c r="E15" s="17">
        <f>464.794+86.038</f>
        <v>550.83199999999999</v>
      </c>
      <c r="F15" s="17"/>
      <c r="G15" s="17"/>
      <c r="H15" s="17"/>
      <c r="I15" s="17"/>
      <c r="J15" s="16"/>
    </row>
    <row r="16" spans="1:10" ht="32.25" hidden="1" customHeight="1">
      <c r="A16" s="22" t="s">
        <v>18</v>
      </c>
      <c r="B16" s="20"/>
      <c r="C16" s="18"/>
      <c r="D16" s="17"/>
      <c r="E16" s="17"/>
      <c r="F16" s="17"/>
      <c r="G16" s="17"/>
      <c r="H16" s="17"/>
      <c r="I16" s="17"/>
      <c r="J16" s="16"/>
    </row>
    <row r="17" spans="1:10" ht="28.5" customHeight="1">
      <c r="A17" s="21"/>
      <c r="B17" s="21" t="s">
        <v>2</v>
      </c>
      <c r="C17" s="19">
        <f>C9+C11+C12+C13</f>
        <v>9721.8829999999998</v>
      </c>
      <c r="D17" s="19">
        <f>D9+D11+D12+D13</f>
        <v>1798.691</v>
      </c>
      <c r="E17" s="19">
        <f>E9+E11+E12+E13</f>
        <v>2284.8319999999999</v>
      </c>
      <c r="F17" s="19">
        <f t="shared" ref="F17:I17" si="1">F9+F11+F12+F13</f>
        <v>1636.12</v>
      </c>
      <c r="G17" s="19">
        <f t="shared" si="1"/>
        <v>1486.12</v>
      </c>
      <c r="H17" s="19">
        <f t="shared" si="1"/>
        <v>1486.12</v>
      </c>
      <c r="I17" s="19">
        <f t="shared" si="1"/>
        <v>1030</v>
      </c>
      <c r="J17" s="16"/>
    </row>
    <row r="18" spans="1:10">
      <c r="B18" s="16"/>
      <c r="C18" s="16"/>
      <c r="D18" s="16"/>
      <c r="E18" s="16"/>
      <c r="F18" s="16"/>
      <c r="G18" s="16"/>
      <c r="H18" s="16"/>
      <c r="I18" s="16"/>
      <c r="J18" s="16"/>
    </row>
    <row r="19" spans="1:10">
      <c r="B19" s="16"/>
      <c r="C19" s="16"/>
      <c r="D19" s="16"/>
      <c r="E19" s="16"/>
      <c r="F19" s="16"/>
      <c r="G19" s="16"/>
      <c r="H19" s="16"/>
      <c r="I19" s="16"/>
      <c r="J19" s="16"/>
    </row>
  </sheetData>
  <mergeCells count="6">
    <mergeCell ref="A9:A10"/>
    <mergeCell ref="A7:H7"/>
    <mergeCell ref="F1:H1"/>
    <mergeCell ref="C2:H2"/>
    <mergeCell ref="B3:H3"/>
    <mergeCell ref="C4:H4"/>
  </mergeCells>
  <pageMargins left="0.9055118110236221" right="0.51181102362204722" top="0.94488188976377963" bottom="0.9448818897637796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6"/>
  <sheetViews>
    <sheetView topLeftCell="A4" workbookViewId="0">
      <selection activeCell="C24" sqref="C24"/>
    </sheetView>
  </sheetViews>
  <sheetFormatPr defaultRowHeight="15"/>
  <cols>
    <col min="1" max="1" width="4.7109375" customWidth="1"/>
    <col min="2" max="2" width="31" customWidth="1"/>
    <col min="5" max="9" width="0" hidden="1" customWidth="1"/>
  </cols>
  <sheetData>
    <row r="1" spans="1:9">
      <c r="A1" t="s">
        <v>3</v>
      </c>
    </row>
    <row r="2" spans="1:9" ht="60">
      <c r="A2" s="2" t="s">
        <v>4</v>
      </c>
      <c r="B2" s="2" t="s">
        <v>5</v>
      </c>
      <c r="C2" s="3" t="s">
        <v>6</v>
      </c>
      <c r="D2" s="2">
        <v>2020</v>
      </c>
      <c r="E2" s="2">
        <v>2021</v>
      </c>
      <c r="F2" s="2">
        <v>2022</v>
      </c>
      <c r="G2" s="2">
        <v>2023</v>
      </c>
      <c r="H2" s="2">
        <v>2024</v>
      </c>
      <c r="I2" s="2">
        <v>2025</v>
      </c>
    </row>
    <row r="3" spans="1:9" ht="82.5" hidden="1" customHeight="1" thickBot="1">
      <c r="A3" s="12">
        <v>1</v>
      </c>
      <c r="B3" s="4" t="s">
        <v>7</v>
      </c>
      <c r="C3" s="8">
        <f>D3+E3+F3+G3+H3+I3</f>
        <v>260</v>
      </c>
      <c r="D3" s="8">
        <v>50</v>
      </c>
      <c r="E3" s="8">
        <v>50</v>
      </c>
      <c r="F3" s="8">
        <v>30</v>
      </c>
      <c r="G3" s="8">
        <v>50</v>
      </c>
      <c r="H3" s="8">
        <v>50</v>
      </c>
      <c r="I3" s="2">
        <v>30</v>
      </c>
    </row>
    <row r="4" spans="1:9" ht="72.75" customHeight="1" thickBot="1">
      <c r="A4" s="12">
        <v>2</v>
      </c>
      <c r="B4" s="5" t="s">
        <v>8</v>
      </c>
      <c r="C4" s="8">
        <f t="shared" ref="C4:C5" si="0">D4+E4+F4+G4+H4+I4</f>
        <v>1196</v>
      </c>
      <c r="D4" s="8">
        <f>300+46</f>
        <v>346</v>
      </c>
      <c r="E4" s="8">
        <v>250</v>
      </c>
      <c r="F4" s="8">
        <v>250</v>
      </c>
      <c r="G4" s="8">
        <v>150</v>
      </c>
      <c r="H4" s="8">
        <v>100</v>
      </c>
      <c r="I4" s="2">
        <v>100</v>
      </c>
    </row>
    <row r="5" spans="1:9" ht="109.5" hidden="1" customHeight="1" thickBot="1">
      <c r="A5" s="12">
        <v>3</v>
      </c>
      <c r="B5" s="6" t="s">
        <v>9</v>
      </c>
      <c r="C5" s="8">
        <f t="shared" si="0"/>
        <v>6500</v>
      </c>
      <c r="D5" s="8">
        <v>1200</v>
      </c>
      <c r="E5" s="8">
        <v>1150</v>
      </c>
      <c r="F5" s="8">
        <v>1100</v>
      </c>
      <c r="G5" s="8">
        <v>1100</v>
      </c>
      <c r="H5" s="8">
        <v>1050</v>
      </c>
      <c r="I5" s="2">
        <v>900</v>
      </c>
    </row>
    <row r="6" spans="1:9">
      <c r="A6" s="7"/>
      <c r="B6" s="7" t="s">
        <v>2</v>
      </c>
      <c r="C6" s="9">
        <f>C3+C4+C5</f>
        <v>7956</v>
      </c>
      <c r="D6" s="9">
        <f t="shared" ref="D6:I6" si="1">D3+D4+D5</f>
        <v>1596</v>
      </c>
      <c r="E6" s="9">
        <f t="shared" si="1"/>
        <v>1450</v>
      </c>
      <c r="F6" s="9">
        <f t="shared" si="1"/>
        <v>1380</v>
      </c>
      <c r="G6" s="9">
        <f t="shared" si="1"/>
        <v>1300</v>
      </c>
      <c r="H6" s="9">
        <f t="shared" si="1"/>
        <v>1200</v>
      </c>
      <c r="I6" s="10">
        <f t="shared" si="1"/>
        <v>1030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объем</vt:lpstr>
      <vt:lpstr>таблица</vt:lpstr>
      <vt:lpstr>исправл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finotd</dc:creator>
  <cp:lastModifiedBy>Borz</cp:lastModifiedBy>
  <cp:lastPrinted>2022-01-26T11:26:29Z</cp:lastPrinted>
  <dcterms:created xsi:type="dcterms:W3CDTF">2020-01-15T12:02:58Z</dcterms:created>
  <dcterms:modified xsi:type="dcterms:W3CDTF">2022-02-02T10:37:09Z</dcterms:modified>
</cp:coreProperties>
</file>