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45" windowWidth="19440" windowHeight="6855"/>
  </bookViews>
  <sheets>
    <sheet name="дох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D19" i="1" l="1"/>
  <c r="E21" i="1" l="1"/>
  <c r="D14" i="1" l="1"/>
  <c r="C14" i="1"/>
  <c r="C9" i="1" s="1"/>
  <c r="E16" i="1"/>
  <c r="D22" i="1" l="1"/>
  <c r="E29" i="1" l="1"/>
  <c r="E28" i="1"/>
  <c r="E27" i="1"/>
  <c r="E26" i="1"/>
  <c r="E25" i="1"/>
  <c r="E24" i="1"/>
  <c r="E23" i="1"/>
  <c r="E20" i="1"/>
  <c r="E19" i="1"/>
  <c r="E17" i="1"/>
  <c r="E15" i="1"/>
  <c r="E14" i="1" s="1"/>
  <c r="E13" i="1"/>
  <c r="E11" i="1"/>
  <c r="D18" i="1"/>
  <c r="D12" i="1"/>
  <c r="D10" i="1"/>
  <c r="D9" i="1" l="1"/>
  <c r="D8" i="1" s="1"/>
  <c r="D7" i="1" s="1"/>
  <c r="C22" i="1" l="1"/>
  <c r="C18" i="1"/>
  <c r="C12" i="1"/>
  <c r="C10" i="1"/>
  <c r="E22" i="1"/>
  <c r="E18" i="1"/>
  <c r="E12" i="1"/>
  <c r="E10" i="1"/>
  <c r="G22" i="1"/>
  <c r="G18" i="1"/>
  <c r="G14" i="1"/>
  <c r="G12" i="1"/>
  <c r="G10" i="1"/>
  <c r="F22" i="1"/>
  <c r="F18" i="1"/>
  <c r="F14" i="1"/>
  <c r="F12" i="1"/>
  <c r="F10" i="1"/>
  <c r="E9" i="1" l="1"/>
  <c r="E8" i="1" s="1"/>
  <c r="E7" i="1" s="1"/>
  <c r="G9" i="1"/>
  <c r="G8" i="1" s="1"/>
  <c r="G7" i="1" s="1"/>
  <c r="C8" i="1"/>
  <c r="C7" i="1" s="1"/>
  <c r="F9" i="1"/>
  <c r="F8" i="1" s="1"/>
  <c r="F7" i="1" s="1"/>
</calcChain>
</file>

<file path=xl/sharedStrings.xml><?xml version="1.0" encoding="utf-8"?>
<sst xmlns="http://schemas.openxmlformats.org/spreadsheetml/2006/main" count="55" uniqueCount="55">
  <si>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</si>
  <si>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</si>
  <si>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</si>
  <si>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</si>
  <si>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</si>
  <si>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</si>
  <si>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</si>
  <si>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</si>
  <si>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</si>
  <si>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</si>
  <si>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</si>
  <si>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</si>
  <si>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</si>
  <si>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</si>
  <si>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</si>
  <si>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</si>
  <si>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</si>
  <si>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</si>
  <si>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</si>
  <si>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</si>
  <si>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</si>
  <si>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</si>
  <si>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</si>
  <si>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</si>
  <si>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</si>
  <si>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</si>
  <si>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</si>
  <si>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</si>
  <si>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</si>
  <si>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</si>
  <si>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</si>
  <si>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</si>
  <si>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</si>
  <si>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</si>
  <si>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</si>
  <si>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</si>
  <si>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</si>
  <si>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</si>
  <si>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</si>
  <si>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</si>
  <si>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</si>
  <si>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</si>
  <si>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</si>
  <si>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Налог на профессиональный доход</t>
  </si>
  <si>
    <t>000 1 05 06000 00 0000 110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</si>
  <si>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</si>
  <si>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</si>
  <si>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</si>
  <si>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</si>
  <si>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План                                          на 2021 год </t>
  </si>
  <si>
    <t xml:space="preserve">План  с учетом поправок на 2021 год </t>
  </si>
  <si>
    <t>Задолженность и перерасчеты по отмененным налогам, сборам и иным обязательным платежам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</si>
  <si>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   поселение «Город Малоярославец» на 2021 год и на                                                                             плановый период 2022 и 2023 годов»                                                                                            от 24 декабря 2020 года № 35 </t>
  </si>
  <si>
    <t>000 1 09 00000 00 0000 000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</si>
  <si>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25 ноября 2021 года №124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</si>
</sst>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0" fillId="0" borderId="2">
      <alignment horizontal="right" vertical="center" shrinkToFit="1"/>
    </xf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9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1" fillId="0" borderId="0" xfId="2" applyNumberFormat="1" applyFont="1" applyBorder="1" applyProtection="1">
      <alignment horizontal="right" vertical="center" shrinkToFi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1" sqref="C1:E1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2" t="s">
        <v>54</v>
      </c>
      <c r="D1" s="42"/>
      <c r="E1" s="42"/>
    </row>
    <row r="2" spans="1:10" ht="16.5" customHeight="1" x14ac:dyDescent="0.25">
      <c r="A2" s="43" t="s">
        <v>45</v>
      </c>
      <c r="B2" s="43"/>
      <c r="C2" s="43"/>
      <c r="D2" s="43"/>
      <c r="E2" s="43"/>
    </row>
    <row r="3" spans="1:10" ht="77.25" customHeight="1" x14ac:dyDescent="0.25">
      <c r="A3" s="3"/>
      <c r="B3" s="23"/>
      <c r="C3" s="40" t="s">
        <v>52</v>
      </c>
      <c r="D3" s="40"/>
      <c r="E3" s="40"/>
      <c r="F3" s="40"/>
      <c r="G3" s="40"/>
    </row>
    <row r="4" spans="1:10" ht="43.5" customHeight="1" x14ac:dyDescent="0.25">
      <c r="A4" s="41" t="s">
        <v>48</v>
      </c>
      <c r="B4" s="41"/>
      <c r="C4" s="41"/>
      <c r="D4" s="41"/>
      <c r="E4" s="41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49</v>
      </c>
      <c r="D6" s="26" t="s">
        <v>42</v>
      </c>
      <c r="E6" s="25" t="s">
        <v>50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C8+C29</f>
        <v>285375067.26999998</v>
      </c>
      <c r="D7" s="27">
        <f>D8+D29</f>
        <v>24463957.990000002</v>
      </c>
      <c r="E7" s="20">
        <f>E8+E29</f>
        <v>309839025.25999999</v>
      </c>
      <c r="F7" s="11">
        <f>F8+F29</f>
        <v>153744681</v>
      </c>
      <c r="G7" s="11">
        <f>G8+G29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C9+C22</f>
        <v>169358518.66</v>
      </c>
      <c r="D8" s="28">
        <f>D9+D22</f>
        <v>24319837.120000001</v>
      </c>
      <c r="E8" s="21">
        <f>E9+E22</f>
        <v>193678355.78</v>
      </c>
      <c r="F8" s="13">
        <f>F9+F22</f>
        <v>126541000</v>
      </c>
      <c r="G8" s="13">
        <f>G9+G22</f>
        <v>126751000</v>
      </c>
    </row>
    <row r="9" spans="1:10" ht="18" customHeight="1" x14ac:dyDescent="0.25">
      <c r="A9" s="12" t="s">
        <v>14</v>
      </c>
      <c r="B9" s="7"/>
      <c r="C9" s="19">
        <f>C10+C12+C14+C18+C21</f>
        <v>148040520.66</v>
      </c>
      <c r="D9" s="19">
        <f t="shared" ref="D9:E9" si="0">D10+D12+D14+D18+D21</f>
        <v>24319837.120000001</v>
      </c>
      <c r="E9" s="19">
        <f t="shared" si="0"/>
        <v>172360357.78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61233525</v>
      </c>
      <c r="D10" s="29">
        <f>D11</f>
        <v>2917086.12</v>
      </c>
      <c r="E10" s="19">
        <f>E11</f>
        <v>64150611.119999997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61233525</v>
      </c>
      <c r="D11" s="31">
        <v>2917086.12</v>
      </c>
      <c r="E11" s="16">
        <f>C11+D11</f>
        <v>64150611.119999997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3347120</v>
      </c>
      <c r="D12" s="28">
        <f>D13</f>
        <v>0</v>
      </c>
      <c r="E12" s="21">
        <f>E13</f>
        <v>3347120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3347120</v>
      </c>
      <c r="D13" s="30"/>
      <c r="E13" s="16">
        <f>C13+D13</f>
        <v>3347120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58141875.659999996</v>
      </c>
      <c r="D14" s="21">
        <f t="shared" ref="D14:E14" si="1">D15+D16+D17</f>
        <v>17571125</v>
      </c>
      <c r="E14" s="21">
        <f t="shared" si="1"/>
        <v>75713000.659999996</v>
      </c>
      <c r="F14" s="13">
        <f>F15+F17</f>
        <v>33512000</v>
      </c>
      <c r="G14" s="13">
        <f>G15+G17</f>
        <v>33512000</v>
      </c>
      <c r="I14" s="34"/>
    </row>
    <row r="15" spans="1:10" s="5" customFormat="1" ht="47.25" customHeight="1" x14ac:dyDescent="0.25">
      <c r="A15" s="15" t="s">
        <v>35</v>
      </c>
      <c r="B15" s="8" t="s">
        <v>36</v>
      </c>
      <c r="C15" s="16">
        <v>58141875.659999996</v>
      </c>
      <c r="D15" s="32">
        <v>17571125</v>
      </c>
      <c r="E15" s="16">
        <f>C15+D15</f>
        <v>75713000.659999996</v>
      </c>
      <c r="F15" s="16">
        <v>33500000</v>
      </c>
      <c r="G15" s="16">
        <v>33500000</v>
      </c>
      <c r="I15" s="34"/>
      <c r="J15" s="34"/>
    </row>
    <row r="16" spans="1:10" s="5" customFormat="1" ht="17.25" hidden="1" customHeight="1" x14ac:dyDescent="0.25">
      <c r="A16" s="15" t="s">
        <v>47</v>
      </c>
      <c r="B16" s="8" t="s">
        <v>46</v>
      </c>
      <c r="C16" s="16"/>
      <c r="D16" s="32"/>
      <c r="E16" s="16">
        <f>C16+D16</f>
        <v>0</v>
      </c>
      <c r="F16" s="16"/>
      <c r="G16" s="16"/>
      <c r="I16" s="34"/>
      <c r="J16" s="34"/>
    </row>
    <row r="17" spans="1:10" s="5" customFormat="1" ht="18.75" hidden="1" customHeight="1" x14ac:dyDescent="0.25">
      <c r="A17" s="15" t="s">
        <v>43</v>
      </c>
      <c r="B17" s="8" t="s">
        <v>44</v>
      </c>
      <c r="C17" s="32"/>
      <c r="D17" s="32"/>
      <c r="E17" s="16">
        <f>C17+D17</f>
        <v>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25200000</v>
      </c>
      <c r="D18" s="19">
        <f>D19+D20</f>
        <v>3831626</v>
      </c>
      <c r="E18" s="19">
        <f>E19+E20</f>
        <v>29031626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5200000</v>
      </c>
      <c r="D19" s="31">
        <f>2000000+1831626</f>
        <v>3831626</v>
      </c>
      <c r="E19" s="16">
        <f>C19+D19</f>
        <v>9031626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1"/>
      <c r="E20" s="16">
        <f>C20+D20</f>
        <v>20000000</v>
      </c>
      <c r="F20" s="17">
        <v>20000000</v>
      </c>
      <c r="G20" s="17">
        <v>20000000</v>
      </c>
    </row>
    <row r="21" spans="1:10" ht="48.75" customHeight="1" x14ac:dyDescent="0.25">
      <c r="A21" s="12" t="s">
        <v>51</v>
      </c>
      <c r="B21" s="38" t="s">
        <v>53</v>
      </c>
      <c r="C21" s="17">
        <v>118000</v>
      </c>
      <c r="D21" s="31"/>
      <c r="E21" s="16">
        <f>C21+D21</f>
        <v>118000</v>
      </c>
      <c r="F21" s="17"/>
      <c r="G21" s="17"/>
    </row>
    <row r="22" spans="1:10" ht="18" customHeight="1" x14ac:dyDescent="0.25">
      <c r="A22" s="12" t="s">
        <v>13</v>
      </c>
      <c r="B22" s="7"/>
      <c r="C22" s="19">
        <f>C23+C24+C25+C26+C27+C28</f>
        <v>21317998</v>
      </c>
      <c r="D22" s="19">
        <f>D23+D24+D25+D26+D27+D28</f>
        <v>0</v>
      </c>
      <c r="E22" s="19">
        <f>E23+E24+E25+E26+E27+E28</f>
        <v>21317998</v>
      </c>
      <c r="F22" s="14">
        <f>F23+F24+F25+F26+F27+F28</f>
        <v>16761407.1</v>
      </c>
      <c r="G22" s="14">
        <f>G23+G24+G25+G26+G27+G28</f>
        <v>15971407.1</v>
      </c>
    </row>
    <row r="23" spans="1:10" ht="50.25" customHeight="1" x14ac:dyDescent="0.25">
      <c r="A23" s="15" t="s">
        <v>2</v>
      </c>
      <c r="B23" s="7" t="s">
        <v>23</v>
      </c>
      <c r="C23" s="17">
        <v>12803342</v>
      </c>
      <c r="D23" s="31">
        <v>-2391101</v>
      </c>
      <c r="E23" s="16">
        <f t="shared" ref="E23:E29" si="2">C23+D23</f>
        <v>10412241</v>
      </c>
      <c r="F23" s="17">
        <v>13250000</v>
      </c>
      <c r="G23" s="17">
        <v>13250000</v>
      </c>
      <c r="H23" s="39"/>
      <c r="I23" s="35"/>
      <c r="J23" s="35"/>
    </row>
    <row r="24" spans="1:10" ht="37.5" customHeight="1" x14ac:dyDescent="0.25">
      <c r="A24" s="15" t="s">
        <v>3</v>
      </c>
      <c r="B24" s="7" t="s">
        <v>24</v>
      </c>
      <c r="C24" s="17">
        <v>65384</v>
      </c>
      <c r="D24" s="31"/>
      <c r="E24" s="16">
        <f t="shared" si="2"/>
        <v>65384</v>
      </c>
      <c r="F24" s="17">
        <v>80000</v>
      </c>
      <c r="G24" s="17">
        <v>80000</v>
      </c>
      <c r="H24" s="39"/>
      <c r="I24" s="35"/>
      <c r="J24" s="35"/>
    </row>
    <row r="25" spans="1:10" ht="34.5" customHeight="1" x14ac:dyDescent="0.25">
      <c r="A25" s="15" t="s">
        <v>4</v>
      </c>
      <c r="B25" s="7" t="s">
        <v>25</v>
      </c>
      <c r="C25" s="17">
        <v>7935436</v>
      </c>
      <c r="D25" s="31"/>
      <c r="E25" s="16">
        <f t="shared" si="2"/>
        <v>7935436</v>
      </c>
      <c r="F25" s="17">
        <v>1821000</v>
      </c>
      <c r="G25" s="17">
        <v>1031000</v>
      </c>
      <c r="H25" s="39"/>
      <c r="I25" s="36"/>
      <c r="J25" s="35"/>
    </row>
    <row r="26" spans="1:10" ht="22.5" customHeight="1" x14ac:dyDescent="0.25">
      <c r="A26" s="15" t="s">
        <v>5</v>
      </c>
      <c r="B26" s="7" t="s">
        <v>26</v>
      </c>
      <c r="C26" s="17">
        <v>100760</v>
      </c>
      <c r="D26" s="31"/>
      <c r="E26" s="16">
        <f t="shared" si="2"/>
        <v>100760</v>
      </c>
      <c r="F26" s="17">
        <v>100000</v>
      </c>
      <c r="G26" s="17">
        <v>100000</v>
      </c>
      <c r="H26" s="39"/>
      <c r="I26" s="35"/>
      <c r="J26" s="35"/>
    </row>
    <row r="27" spans="1:10" ht="21" customHeight="1" x14ac:dyDescent="0.25">
      <c r="A27" s="15" t="s">
        <v>6</v>
      </c>
      <c r="B27" s="7" t="s">
        <v>27</v>
      </c>
      <c r="C27" s="17">
        <v>102343</v>
      </c>
      <c r="D27" s="31"/>
      <c r="E27" s="16">
        <f t="shared" si="2"/>
        <v>102343</v>
      </c>
      <c r="F27" s="17">
        <v>10000</v>
      </c>
      <c r="G27" s="17">
        <v>10000</v>
      </c>
      <c r="H27" s="39"/>
      <c r="I27" s="35"/>
      <c r="J27" s="35"/>
    </row>
    <row r="28" spans="1:10" ht="18" customHeight="1" x14ac:dyDescent="0.25">
      <c r="A28" s="15" t="s">
        <v>7</v>
      </c>
      <c r="B28" s="7" t="s">
        <v>28</v>
      </c>
      <c r="C28" s="17">
        <v>310733</v>
      </c>
      <c r="D28" s="31">
        <v>2391101</v>
      </c>
      <c r="E28" s="16">
        <f t="shared" si="2"/>
        <v>2701834</v>
      </c>
      <c r="F28" s="17">
        <v>1500407.1</v>
      </c>
      <c r="G28" s="17">
        <v>1500407.1</v>
      </c>
      <c r="H28" s="39"/>
      <c r="I28" s="35"/>
      <c r="J28" s="35"/>
    </row>
    <row r="29" spans="1:10" ht="34.5" customHeight="1" x14ac:dyDescent="0.25">
      <c r="A29" s="12" t="s">
        <v>8</v>
      </c>
      <c r="B29" s="6" t="s">
        <v>29</v>
      </c>
      <c r="C29" s="14">
        <v>116016548.61</v>
      </c>
      <c r="D29" s="37">
        <v>144120.87</v>
      </c>
      <c r="E29" s="13">
        <f t="shared" si="2"/>
        <v>116160669.48</v>
      </c>
      <c r="F29" s="14">
        <v>27203681</v>
      </c>
      <c r="G29" s="14">
        <v>26903681</v>
      </c>
      <c r="I29" s="33"/>
      <c r="J29" s="35"/>
    </row>
    <row r="30" spans="1:10" ht="16.5" x14ac:dyDescent="0.25">
      <c r="A30" s="1"/>
      <c r="B30" s="1"/>
      <c r="C30" s="1"/>
      <c r="D30" s="1"/>
      <c r="E30" s="2"/>
      <c r="I30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cols>
    <col min="4" max="4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2021-11-16T12:42:58Z</cp:lastPrinted>
  <dcterms:created xsi:type="dcterms:W3CDTF">2017-10-23T09:06:05Z</dcterms:created>
  <dcterms:modified xsi:type="dcterms:W3CDTF">2021-11-29T09:15:12Z</dcterms:modified>
</cp:coreProperties>
</file>