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53" i="2"/>
  <c r="E52" s="1"/>
  <c r="F225"/>
  <c r="F224" s="1"/>
  <c r="F223" s="1"/>
  <c r="F222" s="1"/>
  <c r="F221" s="1"/>
  <c r="F220"/>
  <c r="F218"/>
  <c r="F217" s="1"/>
  <c r="F216"/>
  <c r="F213"/>
  <c r="F212" s="1"/>
  <c r="F211" s="1"/>
  <c r="F209"/>
  <c r="F208"/>
  <c r="F206"/>
  <c r="F202"/>
  <c r="F201" s="1"/>
  <c r="F200" s="1"/>
  <c r="F199" s="1"/>
  <c r="F198" s="1"/>
  <c r="F197"/>
  <c r="F194"/>
  <c r="F193" s="1"/>
  <c r="F192" s="1"/>
  <c r="F191"/>
  <c r="F189"/>
  <c r="F188" s="1"/>
  <c r="F187"/>
  <c r="F183"/>
  <c r="F178"/>
  <c r="F176"/>
  <c r="F173"/>
  <c r="F171"/>
  <c r="F170" s="1"/>
  <c r="F168"/>
  <c r="F165"/>
  <c r="F164" s="1"/>
  <c r="F163"/>
  <c r="F158"/>
  <c r="F153"/>
  <c r="F148"/>
  <c r="F145"/>
  <c r="F140"/>
  <c r="F139" s="1"/>
  <c r="F138" s="1"/>
  <c r="F137" s="1"/>
  <c r="F136" s="1"/>
  <c r="F135"/>
  <c r="F130"/>
  <c r="F129" s="1"/>
  <c r="F128" s="1"/>
  <c r="F127" s="1"/>
  <c r="F126" s="1"/>
  <c r="F125"/>
  <c r="F120"/>
  <c r="F119" s="1"/>
  <c r="F118"/>
  <c r="F116"/>
  <c r="F115" s="1"/>
  <c r="F111"/>
  <c r="F108"/>
  <c r="F107" s="1"/>
  <c r="F106"/>
  <c r="F104"/>
  <c r="F103" s="1"/>
  <c r="F98"/>
  <c r="F93"/>
  <c r="F92" s="1"/>
  <c r="F91" s="1"/>
  <c r="F90"/>
  <c r="F88"/>
  <c r="E82"/>
  <c r="E80"/>
  <c r="F83"/>
  <c r="F82" s="1"/>
  <c r="F81"/>
  <c r="F80" s="1"/>
  <c r="D82"/>
  <c r="D80"/>
  <c r="F76"/>
  <c r="F75" s="1"/>
  <c r="F74" s="1"/>
  <c r="F73" s="1"/>
  <c r="F72" s="1"/>
  <c r="F71"/>
  <c r="F70" s="1"/>
  <c r="F69" s="1"/>
  <c r="F68"/>
  <c r="F67" s="1"/>
  <c r="F66" s="1"/>
  <c r="F65"/>
  <c r="F64" s="1"/>
  <c r="F63" s="1"/>
  <c r="F62"/>
  <c r="F57"/>
  <c r="F54"/>
  <c r="F53" s="1"/>
  <c r="F52" s="1"/>
  <c r="F49"/>
  <c r="F48" s="1"/>
  <c r="F47"/>
  <c r="F42"/>
  <c r="F41" s="1"/>
  <c r="F40" s="1"/>
  <c r="F39" s="1"/>
  <c r="F38" s="1"/>
  <c r="F37"/>
  <c r="F34"/>
  <c r="F33" s="1"/>
  <c r="F32" s="1"/>
  <c r="F31"/>
  <c r="F28"/>
  <c r="F27" s="1"/>
  <c r="F26" s="1"/>
  <c r="F25"/>
  <c r="F23"/>
  <c r="F21" s="1"/>
  <c r="F22"/>
  <c r="F17"/>
  <c r="F16" s="1"/>
  <c r="F15" s="1"/>
  <c r="F14" s="1"/>
  <c r="F13" s="1"/>
  <c r="F219"/>
  <c r="F215"/>
  <c r="F205"/>
  <c r="F196"/>
  <c r="F195" s="1"/>
  <c r="F190"/>
  <c r="F186"/>
  <c r="F182"/>
  <c r="F181" s="1"/>
  <c r="F180" s="1"/>
  <c r="F179" s="1"/>
  <c r="F177"/>
  <c r="F175"/>
  <c r="F172"/>
  <c r="F167"/>
  <c r="F166" s="1"/>
  <c r="F162"/>
  <c r="F157"/>
  <c r="F156" s="1"/>
  <c r="F155" s="1"/>
  <c r="F154" s="1"/>
  <c r="F152"/>
  <c r="F151" s="1"/>
  <c r="F150" s="1"/>
  <c r="F149" s="1"/>
  <c r="F147"/>
  <c r="F146" s="1"/>
  <c r="F144"/>
  <c r="F143" s="1"/>
  <c r="F134"/>
  <c r="F133" s="1"/>
  <c r="F132" s="1"/>
  <c r="F131" s="1"/>
  <c r="F124"/>
  <c r="F123" s="1"/>
  <c r="F122" s="1"/>
  <c r="F121" s="1"/>
  <c r="F117"/>
  <c r="F110"/>
  <c r="F109" s="1"/>
  <c r="F105"/>
  <c r="F97"/>
  <c r="F96" s="1"/>
  <c r="F95" s="1"/>
  <c r="F94" s="1"/>
  <c r="F89"/>
  <c r="F87"/>
  <c r="F61"/>
  <c r="F60" s="1"/>
  <c r="F56"/>
  <c r="F55" s="1"/>
  <c r="F46"/>
  <c r="F36"/>
  <c r="F35" s="1"/>
  <c r="F30"/>
  <c r="F29" s="1"/>
  <c r="F24"/>
  <c r="D224"/>
  <c r="D223" s="1"/>
  <c r="D219"/>
  <c r="D217"/>
  <c r="D215"/>
  <c r="D212"/>
  <c r="D211" s="1"/>
  <c r="D207"/>
  <c r="D205"/>
  <c r="D201"/>
  <c r="D200" s="1"/>
  <c r="D199" s="1"/>
  <c r="D196"/>
  <c r="D195" s="1"/>
  <c r="D193"/>
  <c r="D192" s="1"/>
  <c r="D190"/>
  <c r="D188"/>
  <c r="D186"/>
  <c r="D185" s="1"/>
  <c r="D182"/>
  <c r="D181" s="1"/>
  <c r="D177"/>
  <c r="D175"/>
  <c r="D174" s="1"/>
  <c r="D172"/>
  <c r="D170"/>
  <c r="D167"/>
  <c r="D166" s="1"/>
  <c r="D164"/>
  <c r="D162"/>
  <c r="D161" s="1"/>
  <c r="D157"/>
  <c r="D156" s="1"/>
  <c r="D155" s="1"/>
  <c r="D152"/>
  <c r="D151" s="1"/>
  <c r="D150" s="1"/>
  <c r="D147"/>
  <c r="D146" s="1"/>
  <c r="D144"/>
  <c r="D143" s="1"/>
  <c r="D142" s="1"/>
  <c r="D141" s="1"/>
  <c r="D139"/>
  <c r="D138" s="1"/>
  <c r="D137" s="1"/>
  <c r="D134"/>
  <c r="D133" s="1"/>
  <c r="D132" s="1"/>
  <c r="D129"/>
  <c r="D128" s="1"/>
  <c r="D127" s="1"/>
  <c r="D124"/>
  <c r="D123" s="1"/>
  <c r="D122" s="1"/>
  <c r="D119"/>
  <c r="D117"/>
  <c r="D115"/>
  <c r="D114" s="1"/>
  <c r="D113" s="1"/>
  <c r="D110"/>
  <c r="D109" s="1"/>
  <c r="D107"/>
  <c r="D105"/>
  <c r="D103"/>
  <c r="D102" s="1"/>
  <c r="D101" s="1"/>
  <c r="D97"/>
  <c r="D96" s="1"/>
  <c r="D92"/>
  <c r="D91" s="1"/>
  <c r="D89"/>
  <c r="D87"/>
  <c r="D79"/>
  <c r="D78" s="1"/>
  <c r="D75"/>
  <c r="D74"/>
  <c r="D73" s="1"/>
  <c r="D70"/>
  <c r="D69"/>
  <c r="D67"/>
  <c r="D66"/>
  <c r="D64"/>
  <c r="D63"/>
  <c r="D61"/>
  <c r="D60"/>
  <c r="D59" s="1"/>
  <c r="D58" s="1"/>
  <c r="D56"/>
  <c r="D55"/>
  <c r="D53"/>
  <c r="D52"/>
  <c r="D51" s="1"/>
  <c r="D48"/>
  <c r="D46"/>
  <c r="D45" s="1"/>
  <c r="D44" s="1"/>
  <c r="D43" s="1"/>
  <c r="D41"/>
  <c r="D40" s="1"/>
  <c r="D36"/>
  <c r="D35" s="1"/>
  <c r="D33"/>
  <c r="D32" s="1"/>
  <c r="D30"/>
  <c r="D29" s="1"/>
  <c r="D27"/>
  <c r="D26" s="1"/>
  <c r="D24"/>
  <c r="D21"/>
  <c r="D20"/>
  <c r="D19" s="1"/>
  <c r="D16"/>
  <c r="D15"/>
  <c r="D14" s="1"/>
  <c r="E212"/>
  <c r="E211" s="1"/>
  <c r="E224"/>
  <c r="E223" s="1"/>
  <c r="E222" s="1"/>
  <c r="E221" s="1"/>
  <c r="E219"/>
  <c r="E217"/>
  <c r="E215"/>
  <c r="E207"/>
  <c r="E205"/>
  <c r="E201"/>
  <c r="E200" s="1"/>
  <c r="E199" s="1"/>
  <c r="E198" s="1"/>
  <c r="E196"/>
  <c r="E195" s="1"/>
  <c r="E193"/>
  <c r="E192" s="1"/>
  <c r="E190"/>
  <c r="E188"/>
  <c r="E186"/>
  <c r="E182"/>
  <c r="E181" s="1"/>
  <c r="E180" s="1"/>
  <c r="E179" s="1"/>
  <c r="E177"/>
  <c r="E175"/>
  <c r="E172"/>
  <c r="E170"/>
  <c r="E169" s="1"/>
  <c r="E167"/>
  <c r="E166" s="1"/>
  <c r="E164"/>
  <c r="E162"/>
  <c r="E157"/>
  <c r="E156" s="1"/>
  <c r="E155" s="1"/>
  <c r="E154" s="1"/>
  <c r="E152"/>
  <c r="E151" s="1"/>
  <c r="E150" s="1"/>
  <c r="E149" s="1"/>
  <c r="E147"/>
  <c r="E146" s="1"/>
  <c r="E144"/>
  <c r="E143" s="1"/>
  <c r="E139"/>
  <c r="E138"/>
  <c r="E137" s="1"/>
  <c r="E136" s="1"/>
  <c r="E134"/>
  <c r="E133" s="1"/>
  <c r="E132" s="1"/>
  <c r="E131" s="1"/>
  <c r="E129"/>
  <c r="E128" s="1"/>
  <c r="E127" s="1"/>
  <c r="E126" s="1"/>
  <c r="E124"/>
  <c r="E123" s="1"/>
  <c r="E122" s="1"/>
  <c r="E121" s="1"/>
  <c r="E117"/>
  <c r="E119"/>
  <c r="E115"/>
  <c r="E110"/>
  <c r="E109" s="1"/>
  <c r="E107"/>
  <c r="E105"/>
  <c r="E103"/>
  <c r="E97"/>
  <c r="E96" s="1"/>
  <c r="E95" s="1"/>
  <c r="E94" s="1"/>
  <c r="E92"/>
  <c r="E91" s="1"/>
  <c r="E89"/>
  <c r="E87"/>
  <c r="E79"/>
  <c r="E78" s="1"/>
  <c r="E77" s="1"/>
  <c r="E75"/>
  <c r="E74" s="1"/>
  <c r="E73" s="1"/>
  <c r="E72" s="1"/>
  <c r="E70"/>
  <c r="E69" s="1"/>
  <c r="E67"/>
  <c r="E66" s="1"/>
  <c r="E64"/>
  <c r="E63" s="1"/>
  <c r="E61"/>
  <c r="E60" s="1"/>
  <c r="E56"/>
  <c r="E55" s="1"/>
  <c r="E48"/>
  <c r="E46"/>
  <c r="E41"/>
  <c r="E40" s="1"/>
  <c r="E39" s="1"/>
  <c r="E38" s="1"/>
  <c r="E36"/>
  <c r="E35" s="1"/>
  <c r="E33"/>
  <c r="E32" s="1"/>
  <c r="E30"/>
  <c r="E29" s="1"/>
  <c r="E27"/>
  <c r="E26" s="1"/>
  <c r="E24"/>
  <c r="E21"/>
  <c r="E16"/>
  <c r="E15" s="1"/>
  <c r="E14" s="1"/>
  <c r="E13" s="1"/>
  <c r="D184" l="1"/>
  <c r="E204"/>
  <c r="E203" s="1"/>
  <c r="D86"/>
  <c r="D85" s="1"/>
  <c r="D169"/>
  <c r="D204"/>
  <c r="F174"/>
  <c r="F20"/>
  <c r="F102"/>
  <c r="F114"/>
  <c r="F113" s="1"/>
  <c r="F112" s="1"/>
  <c r="E114"/>
  <c r="E113" s="1"/>
  <c r="E112" s="1"/>
  <c r="D214"/>
  <c r="F207"/>
  <c r="E51"/>
  <c r="E50" s="1"/>
  <c r="E185"/>
  <c r="E184" s="1"/>
  <c r="F185"/>
  <c r="F184" s="1"/>
  <c r="E174"/>
  <c r="F169"/>
  <c r="E161"/>
  <c r="F161"/>
  <c r="F160" s="1"/>
  <c r="F159" s="1"/>
  <c r="F142"/>
  <c r="F141" s="1"/>
  <c r="E142"/>
  <c r="E141" s="1"/>
  <c r="F101"/>
  <c r="F100" s="1"/>
  <c r="F99" s="1"/>
  <c r="E102"/>
  <c r="E86"/>
  <c r="E85" s="1"/>
  <c r="E84" s="1"/>
  <c r="F86"/>
  <c r="F85" s="1"/>
  <c r="F84" s="1"/>
  <c r="F79"/>
  <c r="F78" s="1"/>
  <c r="F77" s="1"/>
  <c r="F59"/>
  <c r="F58" s="1"/>
  <c r="E59"/>
  <c r="E58" s="1"/>
  <c r="F51"/>
  <c r="F50" s="1"/>
  <c r="F45"/>
  <c r="F44" s="1"/>
  <c r="F43" s="1"/>
  <c r="F19"/>
  <c r="F18" s="1"/>
  <c r="E20"/>
  <c r="E19" s="1"/>
  <c r="E18" s="1"/>
  <c r="E214"/>
  <c r="E210" s="1"/>
  <c r="F204"/>
  <c r="F203" s="1"/>
  <c r="F214"/>
  <c r="F210" s="1"/>
  <c r="D13"/>
  <c r="D18"/>
  <c r="D50"/>
  <c r="D77"/>
  <c r="D84"/>
  <c r="D95"/>
  <c r="D180"/>
  <c r="D39"/>
  <c r="D100"/>
  <c r="D112"/>
  <c r="D121"/>
  <c r="D126"/>
  <c r="D131"/>
  <c r="D136"/>
  <c r="D149"/>
  <c r="D154"/>
  <c r="D198"/>
  <c r="D203"/>
  <c r="D210"/>
  <c r="D222"/>
  <c r="D160"/>
  <c r="D72"/>
  <c r="E45"/>
  <c r="E160"/>
  <c r="E159" s="1"/>
  <c r="E101"/>
  <c r="E100" s="1"/>
  <c r="E99" l="1"/>
  <c r="F226"/>
  <c r="D159"/>
  <c r="D221"/>
  <c r="D99"/>
  <c r="D38"/>
  <c r="D179"/>
  <c r="D94"/>
  <c r="E44"/>
  <c r="D226" l="1"/>
  <c r="E43"/>
  <c r="E226" s="1"/>
</calcChain>
</file>

<file path=xl/sharedStrings.xml><?xml version="1.0" encoding="utf-8"?>
<sst xmlns="http://schemas.openxmlformats.org/spreadsheetml/2006/main" count="563" uniqueCount="239">
  <si>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</si>
  <si>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</si>
  <si>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</si>
  <si>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</si>
  <si>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</si>
  <si>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</si>
  <si>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</si>
  <si>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</si>
  <si>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</si>
  <si>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</si>
  <si>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</si>
  <si>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</si>
  <si>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</si>
  <si>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</si>
  <si>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</si>
  <si>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</si>
  <si>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</si>
  <si>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</si>
  <si>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</si>
  <si>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</si>
  <si>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</si>
  <si>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</si>
  <si>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</si>
  <si>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</si>
  <si>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460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</si>
  <si>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</si>
  <si>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</si>
  <si>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</si>
  <si>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</si>
  <si>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</si>
  <si>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</si>
  <si>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</si>
  <si>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</si>
  <si>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</si>
  <si>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</si>
  <si>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</si>
  <si>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</si>
  <si>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</si>
  <si>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Обеспечение деятельности Администрации муниципального образования городское поселение "Город Малоярославец"</t>
  </si>
  <si>
    <t>120</t>
  </si>
  <si>
    <t>Резервные фонды</t>
  </si>
  <si>
    <t>870</t>
  </si>
  <si>
    <t>Выполнение других обязательств государства</t>
  </si>
  <si>
    <t>Обеспечение деятельности Городской Думы муниципального образования городское поселение "Город Малоярославец"</t>
  </si>
  <si>
    <t>Мероприятия в области средств массовой информации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</si>
  <si>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</si>
  <si>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</si>
  <si>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</si>
  <si>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</si>
  <si>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</si>
  <si>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</si>
  <si>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</si>
  <si>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</si>
  <si>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>Приложение № 3</t>
  </si>
  <si>
    <t>Поправки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</si>
  <si>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</t>
  </si>
  <si>
    <t xml:space="preserve">Измененные бюджетные ассигнования на 2016 год Решением Городской Думы № 44 от 24.12.2015 </t>
  </si>
  <si>
    <t xml:space="preserve">Измененные бюджетные ассигнования на 2016 год 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</si>
  <si>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</si>
  <si>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</si>
  <si>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</si>
  <si>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</si>
  <si>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</si>
  <si>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</si>
  <si>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</si>
  <si>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</si>
  <si>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</si>
  <si>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</si>
  <si>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</si>
  <si>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</si>
  <si>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</si>
  <si>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05 0 00 00000</t>
  </si>
  <si>
    <t>05 0 01 00000</t>
  </si>
  <si>
    <t>05 0 01 00520</t>
  </si>
  <si>
    <t>05 2 00 00000</t>
  </si>
  <si>
    <t>05 2 01 00000</t>
  </si>
  <si>
    <t>05 2 01 09502</t>
  </si>
  <si>
    <t>06 0 00 00000</t>
  </si>
  <si>
    <t>06 0 01 00000</t>
  </si>
  <si>
    <t>06 0 01 09602</t>
  </si>
  <si>
    <t>06 0 01 09603</t>
  </si>
  <si>
    <t>06 0 01 09604</t>
  </si>
  <si>
    <t>06 0 01 09606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</si>
  <si>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</si>
  <si>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</si>
  <si>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</si>
  <si>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</si>
  <si>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</si>
  <si>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</si>
  <si>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</si>
  <si>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</si>
  <si>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</si>
  <si>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09 0 01 00750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</si>
  <si>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</si>
  <si>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</si>
  <si>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</si>
  <si>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</si>
  <si>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</si>
  <si>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</si>
  <si>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</si>
  <si>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</si>
  <si>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</si>
  <si>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</si>
  <si>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</si>
  <si>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</si>
  <si>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</si>
  <si>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</si>
  <si>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</si>
  <si>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</si>
  <si>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</si>
  <si>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</si>
  <si>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</si>
  <si>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</si>
  <si>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</si>
  <si>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</si>
  <si>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</si>
  <si>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</si>
  <si>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</si>
  <si>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</si>
  <si>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</si>
  <si>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</si>
  <si>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</si>
  <si>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</si>
  <si>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</si>
  <si>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</si>
  <si>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</si>
  <si>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</si>
  <si>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</si>
  <si>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</si>
  <si>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</si>
  <si>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</si>
  <si>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</si>
  <si>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</si>
  <si>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</si>
  <si>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</si>
  <si>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74 0 00 00000</t>
  </si>
  <si>
    <t>74 0 00 00400</t>
  </si>
  <si>
    <t>74 0 00 00430</t>
  </si>
  <si>
    <t>74 0 00 00450</t>
  </si>
  <si>
    <t>75 0 00 00000</t>
  </si>
  <si>
    <t>75 0 01 00000</t>
  </si>
  <si>
    <t>75 0 01 00730</t>
  </si>
  <si>
    <t>76 0 00 00000</t>
  </si>
  <si>
    <t>76 0 00 00740</t>
  </si>
  <si>
    <t>81 0 00 00000</t>
  </si>
  <si>
    <t>81 0 00 00400</t>
  </si>
  <si>
    <t>81 0 00 00420</t>
  </si>
  <si>
    <t>89 0 00 00000</t>
  </si>
  <si>
    <t>89 0 01 00000</t>
  </si>
  <si>
    <t>89 0 01 00710</t>
  </si>
  <si>
    <t>05 2 01 09503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</si>
  <si>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</si>
  <si>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</si>
  <si>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</si>
  <si>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</si>
  <si>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</si>
  <si>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</si>
  <si>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</si>
  <si>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</si>
  <si>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</si>
  <si>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</si>
  <si>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выплаты населению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</si>
  <si>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</si>
  <si>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</si>
  <si>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</si>
  <si>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</si>
  <si>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</si>
  <si>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</si>
  <si>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</si>
  <si>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</si>
  <si>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</si>
  <si>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</si>
  <si>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</si>
  <si>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</si>
  <si>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</si>
  <si>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</si>
  <si>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</si>
  <si>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</si>
  <si>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</si>
  <si>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</si>
  <si>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</si>
  <si>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мероприятий по переселению граждан из аварийного жилищного фонда, осуществляемых за счет средств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</si>
  <si>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дополнительных средств бюджета</t>
  </si>
  <si>
    <t>Обеспечение мероприятий по переселению граждан из аварийного жилищного фонда, осуществляемых за счет дополнительных средств бюджета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</si>
  <si>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</si>
  <si>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</si>
  <si>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</si>
  <si>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</si>
  <si>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</si>
  <si>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</si>
  <si>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Строительство котельной микрорайона Маклино в МО ГП "Город Малоярославец"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</si>
  <si>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</si>
  <si>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</si>
  <si>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</si>
  <si>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</si>
  <si>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</si>
  <si>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</si>
  <si>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</si>
  <si>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</si>
  <si>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</si>
  <si>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</si>
  <si>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</si>
  <si>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</si>
  <si>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</si>
  <si>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</si>
  <si>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</si>
  <si>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</si>
  <si>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</si>
  <si>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</si>
  <si>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</si>
  <si>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</si>
  <si>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</si>
  <si>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</si>
  <si>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</si>
  <si>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</si>
  <si>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</si>
  <si>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</si>
  <si>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</si>
  <si>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</si>
  <si>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</si>
  <si>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</si>
  <si>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</si>
  <si>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</si>
  <si>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</si>
  <si>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</si>
  <si>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</si>
  <si>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</si>
  <si>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Центральный аппарат</t>
  </si>
  <si>
    <t>Расходы на выплаты персоналу государственных (муниципальных) органов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</si>
  <si>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</si>
  <si>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</si>
  <si>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"Управление резервным фондом для исполнения расходных обязательств МО ГП "Город Малоярославец"</t>
  </si>
  <si>
    <t>Резервные фонды местных администраций</t>
  </si>
  <si>
    <t>Резервные средства</t>
  </si>
  <si>
    <t>Депутаты представительного органа муниципального образования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</si>
  <si>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</si>
  <si>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</si>
  <si>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 xml:space="preserve">"Город Малоярославец" на 2016 год"  </t>
  </si>
  <si>
    <t xml:space="preserve"> № 55 от "21" января 2016 года  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</si>
</sst>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4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5" fillId="33" borderId="0"/>
    <xf numFmtId="0" fontId="26" fillId="33" borderId="0"/>
  </cellStyleXfs>
  <cellXfs count="32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3" borderId="10" xfId="48" applyNumberFormat="1" applyFont="1" applyFill="1" applyBorder="1" applyAlignment="1">
      <alignment horizontal="left" vertical="top" wrapText="1"/>
    </xf>
    <xf numFmtId="49" fontId="23" fillId="33" borderId="10" xfId="48" applyNumberFormat="1" applyFont="1" applyFill="1" applyBorder="1" applyAlignment="1">
      <alignment horizontal="center" vertical="top" wrapText="1"/>
    </xf>
    <xf numFmtId="49" fontId="19" fillId="33" borderId="10" xfId="48" applyNumberFormat="1" applyFont="1" applyFill="1" applyBorder="1" applyAlignment="1">
      <alignment horizontal="center" vertical="top" wrapText="1"/>
    </xf>
    <xf numFmtId="0" fontId="16" fillId="0" borderId="0" xfId="0" applyFont="1"/>
    <xf numFmtId="49" fontId="23" fillId="33" borderId="13" xfId="48" applyNumberFormat="1" applyFont="1" applyFill="1" applyBorder="1" applyAlignment="1">
      <alignment horizontal="center" vertical="top" wrapText="1"/>
    </xf>
    <xf numFmtId="0" fontId="19" fillId="34" borderId="14" xfId="42" applyFont="1" applyFill="1" applyBorder="1" applyAlignment="1">
      <alignment horizontal="center" vertical="center" shrinkToFit="1"/>
    </xf>
    <xf numFmtId="49" fontId="19" fillId="33" borderId="10" xfId="48" applyNumberFormat="1" applyFont="1" applyFill="1" applyBorder="1" applyAlignment="1">
      <alignment horizontal="left" vertical="top" wrapText="1"/>
    </xf>
    <xf numFmtId="49" fontId="19" fillId="33" borderId="13" xfId="48" applyNumberFormat="1" applyFont="1" applyFill="1" applyBorder="1" applyAlignment="1">
      <alignment horizontal="center" vertical="top" wrapText="1"/>
    </xf>
    <xf numFmtId="0" fontId="23" fillId="33" borderId="10" xfId="48" applyFont="1" applyFill="1" applyBorder="1" applyAlignment="1">
      <alignment horizontal="left"/>
    </xf>
    <xf numFmtId="0" fontId="23" fillId="33" borderId="13" xfId="48" applyFont="1" applyFill="1" applyBorder="1" applyAlignment="1">
      <alignment horizontal="left"/>
    </xf>
    <xf numFmtId="4" fontId="0" fillId="0" borderId="0" xfId="0" applyNumberFormat="1" applyBorder="1"/>
    <xf numFmtId="4" fontId="29" fillId="0" borderId="12" xfId="48" applyNumberFormat="1" applyFont="1" applyFill="1" applyBorder="1" applyAlignment="1">
      <alignment horizontal="right" vertical="top" shrinkToFit="1"/>
    </xf>
    <xf numFmtId="11" fontId="19" fillId="33" borderId="10" xfId="48" applyNumberFormat="1" applyFont="1" applyFill="1" applyBorder="1" applyAlignment="1">
      <alignment horizontal="left" vertical="top" wrapText="1"/>
    </xf>
    <xf numFmtId="4" fontId="27" fillId="0" borderId="0" xfId="0" applyNumberFormat="1" applyFont="1" applyBorder="1" applyAlignment="1">
      <alignment vertical="top"/>
    </xf>
    <xf numFmtId="4" fontId="23" fillId="0" borderId="12" xfId="48" applyNumberFormat="1" applyFont="1" applyFill="1" applyBorder="1" applyAlignment="1">
      <alignment horizontal="right" vertical="top" shrinkToFit="1"/>
    </xf>
    <xf numFmtId="4" fontId="28" fillId="0" borderId="12" xfId="0" applyNumberFormat="1" applyFont="1" applyFill="1" applyBorder="1" applyAlignment="1">
      <alignment vertical="top"/>
    </xf>
    <xf numFmtId="4" fontId="19" fillId="0" borderId="12" xfId="48" applyNumberFormat="1" applyFont="1" applyFill="1" applyBorder="1" applyAlignment="1">
      <alignment horizontal="right" vertical="top" shrinkToFit="1"/>
    </xf>
    <xf numFmtId="4" fontId="27" fillId="0" borderId="12" xfId="0" applyNumberFormat="1" applyFont="1" applyFill="1" applyBorder="1" applyAlignment="1">
      <alignment vertical="top"/>
    </xf>
    <xf numFmtId="4" fontId="19" fillId="0" borderId="15" xfId="48" applyNumberFormat="1" applyFont="1" applyFill="1" applyBorder="1" applyAlignment="1">
      <alignment horizontal="right" vertical="top" shrinkToFit="1"/>
    </xf>
    <xf numFmtId="11" fontId="23" fillId="0" borderId="10" xfId="48" applyNumberFormat="1" applyFont="1" applyFill="1" applyBorder="1" applyAlignment="1">
      <alignment horizontal="left" vertical="top" wrapText="1"/>
    </xf>
    <xf numFmtId="49" fontId="30" fillId="34" borderId="10" xfId="42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</cellXfs>
  <cellStyles count="4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6"/>
  <sheetViews>
    <sheetView tabSelected="1" zoomScale="130" zoomScaleNormal="130" workbookViewId="0">
      <selection sqref="A1:F226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" customWidth="1"/>
    <col min="7" max="7" width="16.28515625" customWidth="1"/>
    <col min="8" max="8" width="20.5703125" customWidth="1"/>
    <col min="9" max="9" width="11.140625" customWidth="1"/>
  </cols>
  <sheetData>
    <row r="1" spans="1:8">
      <c r="A1" s="9"/>
      <c r="B1" s="9"/>
      <c r="C1" s="9"/>
      <c r="D1" s="9"/>
      <c r="E1" s="9"/>
      <c r="F1" s="2" t="s">
        <v>53</v>
      </c>
    </row>
    <row r="2" spans="1:8" ht="12.75" customHeight="1">
      <c r="A2" s="9"/>
      <c r="B2" s="9"/>
      <c r="C2" s="9"/>
      <c r="D2" s="9"/>
      <c r="E2" s="9"/>
      <c r="F2" s="2" t="s">
        <v>46</v>
      </c>
    </row>
    <row r="3" spans="1:8">
      <c r="A3" s="9"/>
      <c r="B3" s="9"/>
      <c r="C3" s="9"/>
      <c r="D3" s="9"/>
      <c r="E3" s="9"/>
      <c r="F3" s="2" t="s">
        <v>47</v>
      </c>
    </row>
    <row r="4" spans="1:8" ht="15" customHeight="1">
      <c r="A4" s="9"/>
      <c r="B4" s="9"/>
      <c r="C4" s="9"/>
      <c r="D4" s="9"/>
      <c r="E4" s="9"/>
      <c r="F4" s="2" t="s">
        <v>48</v>
      </c>
    </row>
    <row r="5" spans="1:8" ht="13.5" customHeight="1">
      <c r="A5" s="9"/>
      <c r="B5" s="9"/>
      <c r="C5" s="9"/>
      <c r="D5" s="9"/>
      <c r="E5" s="9"/>
      <c r="F5" s="2" t="s">
        <v>49</v>
      </c>
    </row>
    <row r="6" spans="1:8">
      <c r="A6" s="9"/>
      <c r="B6" s="9"/>
      <c r="C6" s="9"/>
      <c r="D6" s="9"/>
      <c r="E6" s="9"/>
      <c r="F6" s="2" t="s">
        <v>237</v>
      </c>
    </row>
    <row r="7" spans="1:8">
      <c r="A7" s="9"/>
      <c r="B7" s="9"/>
      <c r="C7" s="9"/>
      <c r="D7" s="9"/>
      <c r="E7" s="9"/>
      <c r="F7" s="3" t="s">
        <v>238</v>
      </c>
    </row>
    <row r="8" spans="1:8" ht="21" customHeight="1">
      <c r="A8" s="9"/>
      <c r="B8" s="9"/>
      <c r="C8" s="9"/>
      <c r="D8" s="9"/>
      <c r="E8" s="9"/>
      <c r="F8" s="4" t="s">
        <v>52</v>
      </c>
    </row>
    <row r="9" spans="1:8" ht="60.75" customHeight="1">
      <c r="A9" s="31" t="s">
        <v>55</v>
      </c>
      <c r="B9" s="31"/>
      <c r="C9" s="31"/>
      <c r="D9" s="31"/>
      <c r="E9" s="31"/>
      <c r="F9" s="31"/>
    </row>
    <row r="10" spans="1:8">
      <c r="A10" s="5"/>
      <c r="B10" s="5"/>
      <c r="C10" s="5"/>
      <c r="D10" s="5"/>
      <c r="E10" s="9"/>
      <c r="F10" s="5" t="s">
        <v>0</v>
      </c>
    </row>
    <row r="11" spans="1:8" ht="102" customHeight="1">
      <c r="A11" s="6" t="s">
        <v>1</v>
      </c>
      <c r="B11" s="6" t="s">
        <v>50</v>
      </c>
      <c r="C11" s="6" t="s">
        <v>51</v>
      </c>
      <c r="D11" s="7" t="s">
        <v>56</v>
      </c>
      <c r="E11" s="8" t="s">
        <v>54</v>
      </c>
      <c r="F11" s="7" t="s">
        <v>57</v>
      </c>
    </row>
    <row r="12" spans="1:8">
      <c r="A12" s="1">
        <v>1</v>
      </c>
      <c r="B12" s="1">
        <v>2</v>
      </c>
      <c r="C12" s="1">
        <v>3</v>
      </c>
      <c r="D12" s="15">
        <v>4</v>
      </c>
      <c r="E12" s="15">
        <v>5</v>
      </c>
      <c r="F12" s="15">
        <v>6</v>
      </c>
    </row>
    <row r="13" spans="1:8" ht="38.25">
      <c r="A13" s="10" t="s">
        <v>2</v>
      </c>
      <c r="B13" s="11" t="s">
        <v>58</v>
      </c>
      <c r="C13" s="14"/>
      <c r="D13" s="25">
        <f t="shared" ref="D13:F16" si="0">D14</f>
        <v>200000</v>
      </c>
      <c r="E13" s="25">
        <f t="shared" si="0"/>
        <v>0</v>
      </c>
      <c r="F13" s="25">
        <f t="shared" si="0"/>
        <v>200000</v>
      </c>
      <c r="H13" s="20"/>
    </row>
    <row r="14" spans="1:8" ht="25.5">
      <c r="A14" s="10" t="s">
        <v>153</v>
      </c>
      <c r="B14" s="11" t="s">
        <v>59</v>
      </c>
      <c r="C14" s="14"/>
      <c r="D14" s="25">
        <f t="shared" si="0"/>
        <v>200000</v>
      </c>
      <c r="E14" s="25">
        <f t="shared" si="0"/>
        <v>0</v>
      </c>
      <c r="F14" s="25">
        <f t="shared" si="0"/>
        <v>200000</v>
      </c>
      <c r="H14" s="20"/>
    </row>
    <row r="15" spans="1:8" ht="51">
      <c r="A15" s="10" t="s">
        <v>154</v>
      </c>
      <c r="B15" s="11" t="s">
        <v>60</v>
      </c>
      <c r="C15" s="14"/>
      <c r="D15" s="25">
        <f t="shared" si="0"/>
        <v>200000</v>
      </c>
      <c r="E15" s="25">
        <f t="shared" si="0"/>
        <v>0</v>
      </c>
      <c r="F15" s="25">
        <f t="shared" si="0"/>
        <v>200000</v>
      </c>
      <c r="H15" s="20"/>
    </row>
    <row r="16" spans="1:8" ht="25.5">
      <c r="A16" s="10" t="s">
        <v>155</v>
      </c>
      <c r="B16" s="11" t="s">
        <v>60</v>
      </c>
      <c r="C16" s="14" t="s">
        <v>3</v>
      </c>
      <c r="D16" s="25">
        <f t="shared" si="0"/>
        <v>200000</v>
      </c>
      <c r="E16" s="25">
        <f t="shared" si="0"/>
        <v>0</v>
      </c>
      <c r="F16" s="25">
        <f t="shared" si="0"/>
        <v>200000</v>
      </c>
      <c r="H16" s="20"/>
    </row>
    <row r="17" spans="1:8" ht="25.5">
      <c r="A17" s="16" t="s">
        <v>156</v>
      </c>
      <c r="B17" s="12" t="s">
        <v>60</v>
      </c>
      <c r="C17" s="17" t="s">
        <v>4</v>
      </c>
      <c r="D17" s="26">
        <v>200000</v>
      </c>
      <c r="E17" s="26"/>
      <c r="F17" s="26">
        <f>D17+E17</f>
        <v>200000</v>
      </c>
      <c r="H17" s="20"/>
    </row>
    <row r="18" spans="1:8" ht="38.25">
      <c r="A18" s="10" t="s">
        <v>5</v>
      </c>
      <c r="B18" s="11" t="s">
        <v>61</v>
      </c>
      <c r="C18" s="14"/>
      <c r="D18" s="25">
        <f>D19</f>
        <v>3510000</v>
      </c>
      <c r="E18" s="25">
        <f>E19</f>
        <v>0</v>
      </c>
      <c r="F18" s="25">
        <f>F19</f>
        <v>3510000</v>
      </c>
      <c r="H18" s="20"/>
    </row>
    <row r="19" spans="1:8" ht="25.5">
      <c r="A19" s="10" t="s">
        <v>157</v>
      </c>
      <c r="B19" s="11" t="s">
        <v>62</v>
      </c>
      <c r="C19" s="14"/>
      <c r="D19" s="25">
        <f>D20+D26+D29+D32+D35</f>
        <v>3510000</v>
      </c>
      <c r="E19" s="25">
        <f>E20+E26+E29+E32+E35</f>
        <v>0</v>
      </c>
      <c r="F19" s="25">
        <f>F20+F26+F29+F32+F35</f>
        <v>3510000</v>
      </c>
      <c r="H19" s="20"/>
    </row>
    <row r="20" spans="1:8">
      <c r="A20" s="10" t="s">
        <v>158</v>
      </c>
      <c r="B20" s="11" t="s">
        <v>63</v>
      </c>
      <c r="C20" s="14"/>
      <c r="D20" s="25">
        <f>D21+D24</f>
        <v>910000</v>
      </c>
      <c r="E20" s="25">
        <f>E21+E24</f>
        <v>0</v>
      </c>
      <c r="F20" s="25">
        <f>F21+F24</f>
        <v>910000</v>
      </c>
      <c r="H20" s="20"/>
    </row>
    <row r="21" spans="1:8">
      <c r="A21" s="10" t="s">
        <v>159</v>
      </c>
      <c r="B21" s="11" t="s">
        <v>63</v>
      </c>
      <c r="C21" s="14" t="s">
        <v>6</v>
      </c>
      <c r="D21" s="25">
        <f>D22+D23</f>
        <v>560000</v>
      </c>
      <c r="E21" s="25">
        <f>E22+E23</f>
        <v>0</v>
      </c>
      <c r="F21" s="25">
        <f>F22+F23</f>
        <v>560000</v>
      </c>
      <c r="H21" s="20"/>
    </row>
    <row r="22" spans="1:8" ht="18" customHeight="1">
      <c r="A22" s="16" t="s">
        <v>160</v>
      </c>
      <c r="B22" s="12" t="s">
        <v>63</v>
      </c>
      <c r="C22" s="17" t="s">
        <v>7</v>
      </c>
      <c r="D22" s="26">
        <v>360000</v>
      </c>
      <c r="E22" s="26"/>
      <c r="F22" s="26">
        <f>D22+E22</f>
        <v>360000</v>
      </c>
      <c r="H22" s="20"/>
    </row>
    <row r="23" spans="1:8">
      <c r="A23" s="16" t="s">
        <v>161</v>
      </c>
      <c r="B23" s="12" t="s">
        <v>63</v>
      </c>
      <c r="C23" s="17" t="s">
        <v>8</v>
      </c>
      <c r="D23" s="26">
        <v>200000</v>
      </c>
      <c r="E23" s="26"/>
      <c r="F23" s="26">
        <f>D23+E23</f>
        <v>200000</v>
      </c>
      <c r="H23" s="20"/>
    </row>
    <row r="24" spans="1:8" ht="25.5">
      <c r="A24" s="10" t="s">
        <v>162</v>
      </c>
      <c r="B24" s="11" t="s">
        <v>63</v>
      </c>
      <c r="C24" s="14" t="s">
        <v>9</v>
      </c>
      <c r="D24" s="25">
        <f>D25</f>
        <v>350000</v>
      </c>
      <c r="E24" s="25">
        <f>E25</f>
        <v>0</v>
      </c>
      <c r="F24" s="25">
        <f>F25</f>
        <v>350000</v>
      </c>
      <c r="H24" s="20"/>
    </row>
    <row r="25" spans="1:8" ht="29.25" customHeight="1">
      <c r="A25" s="16" t="s">
        <v>163</v>
      </c>
      <c r="B25" s="12" t="s">
        <v>63</v>
      </c>
      <c r="C25" s="17" t="s">
        <v>10</v>
      </c>
      <c r="D25" s="26">
        <v>350000</v>
      </c>
      <c r="E25" s="26"/>
      <c r="F25" s="26">
        <f>D25+E25</f>
        <v>350000</v>
      </c>
      <c r="H25" s="20"/>
    </row>
    <row r="26" spans="1:8" ht="25.5">
      <c r="A26" s="10" t="s">
        <v>164</v>
      </c>
      <c r="B26" s="11" t="s">
        <v>64</v>
      </c>
      <c r="C26" s="14"/>
      <c r="D26" s="25">
        <f t="shared" ref="D26:F27" si="1">D27</f>
        <v>400000</v>
      </c>
      <c r="E26" s="25">
        <f t="shared" si="1"/>
        <v>0</v>
      </c>
      <c r="F26" s="25">
        <f t="shared" si="1"/>
        <v>400000</v>
      </c>
      <c r="H26" s="20"/>
    </row>
    <row r="27" spans="1:8">
      <c r="A27" s="10" t="s">
        <v>159</v>
      </c>
      <c r="B27" s="11" t="s">
        <v>64</v>
      </c>
      <c r="C27" s="14" t="s">
        <v>6</v>
      </c>
      <c r="D27" s="25">
        <f t="shared" si="1"/>
        <v>400000</v>
      </c>
      <c r="E27" s="25">
        <f t="shared" si="1"/>
        <v>0</v>
      </c>
      <c r="F27" s="25">
        <f t="shared" si="1"/>
        <v>400000</v>
      </c>
      <c r="H27" s="20"/>
    </row>
    <row r="28" spans="1:8">
      <c r="A28" s="16" t="s">
        <v>161</v>
      </c>
      <c r="B28" s="12" t="s">
        <v>64</v>
      </c>
      <c r="C28" s="17" t="s">
        <v>8</v>
      </c>
      <c r="D28" s="26">
        <v>400000</v>
      </c>
      <c r="E28" s="26"/>
      <c r="F28" s="26">
        <f>D28+E28</f>
        <v>400000</v>
      </c>
      <c r="H28" s="20"/>
    </row>
    <row r="29" spans="1:8" ht="38.25">
      <c r="A29" s="16" t="s">
        <v>165</v>
      </c>
      <c r="B29" s="12" t="s">
        <v>65</v>
      </c>
      <c r="C29" s="17"/>
      <c r="D29" s="27">
        <f t="shared" ref="D29:F30" si="2">D30</f>
        <v>100000</v>
      </c>
      <c r="E29" s="27">
        <f t="shared" si="2"/>
        <v>0</v>
      </c>
      <c r="F29" s="27">
        <f t="shared" si="2"/>
        <v>100000</v>
      </c>
      <c r="H29" s="20"/>
    </row>
    <row r="30" spans="1:8">
      <c r="A30" s="10" t="s">
        <v>159</v>
      </c>
      <c r="B30" s="11" t="s">
        <v>65</v>
      </c>
      <c r="C30" s="14" t="s">
        <v>6</v>
      </c>
      <c r="D30" s="25">
        <f t="shared" si="2"/>
        <v>100000</v>
      </c>
      <c r="E30" s="25">
        <f t="shared" si="2"/>
        <v>0</v>
      </c>
      <c r="F30" s="25">
        <f t="shared" si="2"/>
        <v>100000</v>
      </c>
      <c r="H30" s="20"/>
    </row>
    <row r="31" spans="1:8">
      <c r="A31" s="16" t="s">
        <v>161</v>
      </c>
      <c r="B31" s="12" t="s">
        <v>65</v>
      </c>
      <c r="C31" s="17" t="s">
        <v>8</v>
      </c>
      <c r="D31" s="26">
        <v>100000</v>
      </c>
      <c r="E31" s="26"/>
      <c r="F31" s="26">
        <f>D31+E31</f>
        <v>100000</v>
      </c>
      <c r="H31" s="20"/>
    </row>
    <row r="32" spans="1:8" ht="38.25">
      <c r="A32" s="16" t="s">
        <v>166</v>
      </c>
      <c r="B32" s="12" t="s">
        <v>66</v>
      </c>
      <c r="C32" s="17"/>
      <c r="D32" s="27">
        <f t="shared" ref="D32:F33" si="3">D33</f>
        <v>1100000</v>
      </c>
      <c r="E32" s="27">
        <f t="shared" si="3"/>
        <v>0</v>
      </c>
      <c r="F32" s="27">
        <f t="shared" si="3"/>
        <v>1100000</v>
      </c>
      <c r="H32" s="20"/>
    </row>
    <row r="33" spans="1:8">
      <c r="A33" s="10" t="s">
        <v>167</v>
      </c>
      <c r="B33" s="11" t="s">
        <v>66</v>
      </c>
      <c r="C33" s="14" t="s">
        <v>11</v>
      </c>
      <c r="D33" s="25">
        <f t="shared" si="3"/>
        <v>1100000</v>
      </c>
      <c r="E33" s="25">
        <f t="shared" si="3"/>
        <v>0</v>
      </c>
      <c r="F33" s="25">
        <f t="shared" si="3"/>
        <v>1100000</v>
      </c>
      <c r="H33" s="20"/>
    </row>
    <row r="34" spans="1:8" ht="42" customHeight="1">
      <c r="A34" s="16" t="s">
        <v>168</v>
      </c>
      <c r="B34" s="12" t="s">
        <v>66</v>
      </c>
      <c r="C34" s="17" t="s">
        <v>12</v>
      </c>
      <c r="D34" s="26">
        <v>1100000</v>
      </c>
      <c r="E34" s="26"/>
      <c r="F34" s="26">
        <f>D34+E34</f>
        <v>1100000</v>
      </c>
      <c r="H34" s="20"/>
    </row>
    <row r="35" spans="1:8" ht="38.25">
      <c r="A35" s="10" t="s">
        <v>169</v>
      </c>
      <c r="B35" s="11" t="s">
        <v>67</v>
      </c>
      <c r="C35" s="14"/>
      <c r="D35" s="25">
        <f t="shared" ref="D35:F36" si="4">D36</f>
        <v>1000000</v>
      </c>
      <c r="E35" s="25">
        <f t="shared" si="4"/>
        <v>0</v>
      </c>
      <c r="F35" s="25">
        <f t="shared" si="4"/>
        <v>1000000</v>
      </c>
      <c r="H35" s="20"/>
    </row>
    <row r="36" spans="1:8">
      <c r="A36" s="10" t="s">
        <v>170</v>
      </c>
      <c r="B36" s="11" t="s">
        <v>67</v>
      </c>
      <c r="C36" s="14" t="s">
        <v>13</v>
      </c>
      <c r="D36" s="25">
        <f t="shared" si="4"/>
        <v>1000000</v>
      </c>
      <c r="E36" s="25">
        <f t="shared" si="4"/>
        <v>0</v>
      </c>
      <c r="F36" s="25">
        <f t="shared" si="4"/>
        <v>1000000</v>
      </c>
      <c r="H36" s="20"/>
    </row>
    <row r="37" spans="1:8">
      <c r="A37" s="16" t="s">
        <v>171</v>
      </c>
      <c r="B37" s="12" t="s">
        <v>67</v>
      </c>
      <c r="C37" s="17" t="s">
        <v>14</v>
      </c>
      <c r="D37" s="26">
        <v>1000000</v>
      </c>
      <c r="E37" s="26"/>
      <c r="F37" s="26">
        <f>D37+E37</f>
        <v>1000000</v>
      </c>
      <c r="H37" s="20"/>
    </row>
    <row r="38" spans="1:8" ht="51">
      <c r="A38" s="10" t="s">
        <v>15</v>
      </c>
      <c r="B38" s="11" t="s">
        <v>68</v>
      </c>
      <c r="C38" s="14"/>
      <c r="D38" s="25">
        <f t="shared" ref="D38:F41" si="5">D39</f>
        <v>446000</v>
      </c>
      <c r="E38" s="25">
        <f t="shared" si="5"/>
        <v>0</v>
      </c>
      <c r="F38" s="25">
        <f t="shared" si="5"/>
        <v>446000</v>
      </c>
      <c r="H38" s="20"/>
    </row>
    <row r="39" spans="1:8" ht="38.25">
      <c r="A39" s="10" t="s">
        <v>172</v>
      </c>
      <c r="B39" s="11" t="s">
        <v>69</v>
      </c>
      <c r="C39" s="14"/>
      <c r="D39" s="25">
        <f t="shared" si="5"/>
        <v>446000</v>
      </c>
      <c r="E39" s="25">
        <f t="shared" si="5"/>
        <v>0</v>
      </c>
      <c r="F39" s="25">
        <f t="shared" si="5"/>
        <v>446000</v>
      </c>
      <c r="H39" s="20"/>
    </row>
    <row r="40" spans="1:8" ht="63.75">
      <c r="A40" s="10" t="s">
        <v>173</v>
      </c>
      <c r="B40" s="11" t="s">
        <v>70</v>
      </c>
      <c r="C40" s="14"/>
      <c r="D40" s="25">
        <f t="shared" si="5"/>
        <v>446000</v>
      </c>
      <c r="E40" s="25">
        <f t="shared" si="5"/>
        <v>0</v>
      </c>
      <c r="F40" s="25">
        <f t="shared" si="5"/>
        <v>446000</v>
      </c>
      <c r="H40" s="20"/>
    </row>
    <row r="41" spans="1:8" ht="25.5">
      <c r="A41" s="10" t="s">
        <v>162</v>
      </c>
      <c r="B41" s="11" t="s">
        <v>70</v>
      </c>
      <c r="C41" s="14" t="s">
        <v>9</v>
      </c>
      <c r="D41" s="25">
        <f t="shared" si="5"/>
        <v>446000</v>
      </c>
      <c r="E41" s="25">
        <f t="shared" si="5"/>
        <v>0</v>
      </c>
      <c r="F41" s="25">
        <f t="shared" si="5"/>
        <v>446000</v>
      </c>
      <c r="H41" s="20"/>
    </row>
    <row r="42" spans="1:8" ht="31.5" customHeight="1">
      <c r="A42" s="16" t="s">
        <v>163</v>
      </c>
      <c r="B42" s="12" t="s">
        <v>70</v>
      </c>
      <c r="C42" s="17" t="s">
        <v>10</v>
      </c>
      <c r="D42" s="26">
        <v>446000</v>
      </c>
      <c r="E42" s="26"/>
      <c r="F42" s="26">
        <f>D42+E42</f>
        <v>446000</v>
      </c>
      <c r="H42" s="20"/>
    </row>
    <row r="43" spans="1:8" ht="38.25">
      <c r="A43" s="10" t="s">
        <v>16</v>
      </c>
      <c r="B43" s="11" t="s">
        <v>71</v>
      </c>
      <c r="C43" s="14"/>
      <c r="D43" s="25">
        <f t="shared" ref="D43:F44" si="6">D44</f>
        <v>17970000</v>
      </c>
      <c r="E43" s="25">
        <f t="shared" si="6"/>
        <v>0</v>
      </c>
      <c r="F43" s="25">
        <f t="shared" si="6"/>
        <v>17970000</v>
      </c>
      <c r="H43" s="20"/>
    </row>
    <row r="44" spans="1:8">
      <c r="A44" s="10" t="s">
        <v>174</v>
      </c>
      <c r="B44" s="11" t="s">
        <v>72</v>
      </c>
      <c r="C44" s="14"/>
      <c r="D44" s="25">
        <f t="shared" si="6"/>
        <v>17970000</v>
      </c>
      <c r="E44" s="25">
        <f t="shared" si="6"/>
        <v>0</v>
      </c>
      <c r="F44" s="25">
        <f t="shared" si="6"/>
        <v>17970000</v>
      </c>
      <c r="H44" s="20"/>
    </row>
    <row r="45" spans="1:8" ht="51">
      <c r="A45" s="10" t="s">
        <v>175</v>
      </c>
      <c r="B45" s="11" t="s">
        <v>73</v>
      </c>
      <c r="C45" s="14"/>
      <c r="D45" s="25">
        <f>D46+D48</f>
        <v>17970000</v>
      </c>
      <c r="E45" s="25">
        <f>E46+E48</f>
        <v>0</v>
      </c>
      <c r="F45" s="25">
        <f>F46+F48</f>
        <v>17970000</v>
      </c>
      <c r="H45" s="20"/>
    </row>
    <row r="46" spans="1:8" ht="25.5">
      <c r="A46" s="10" t="s">
        <v>155</v>
      </c>
      <c r="B46" s="11" t="s">
        <v>73</v>
      </c>
      <c r="C46" s="14" t="s">
        <v>3</v>
      </c>
      <c r="D46" s="25">
        <f>D47</f>
        <v>6170000</v>
      </c>
      <c r="E46" s="25">
        <f>E47</f>
        <v>0</v>
      </c>
      <c r="F46" s="25">
        <f>F47</f>
        <v>6170000</v>
      </c>
      <c r="H46" s="20"/>
    </row>
    <row r="47" spans="1:8" ht="25.5">
      <c r="A47" s="16" t="s">
        <v>156</v>
      </c>
      <c r="B47" s="12" t="s">
        <v>73</v>
      </c>
      <c r="C47" s="17" t="s">
        <v>4</v>
      </c>
      <c r="D47" s="26">
        <v>6170000</v>
      </c>
      <c r="E47" s="26"/>
      <c r="F47" s="26">
        <f>D47+E47</f>
        <v>6170000</v>
      </c>
      <c r="H47" s="20"/>
    </row>
    <row r="48" spans="1:8">
      <c r="A48" s="10" t="s">
        <v>167</v>
      </c>
      <c r="B48" s="11" t="s">
        <v>73</v>
      </c>
      <c r="C48" s="14" t="s">
        <v>11</v>
      </c>
      <c r="D48" s="25">
        <f>D49</f>
        <v>11800000</v>
      </c>
      <c r="E48" s="25">
        <f>E49</f>
        <v>0</v>
      </c>
      <c r="F48" s="25">
        <f>F49</f>
        <v>11800000</v>
      </c>
      <c r="H48" s="20"/>
    </row>
    <row r="49" spans="1:8" ht="42.75" customHeight="1">
      <c r="A49" s="16" t="s">
        <v>168</v>
      </c>
      <c r="B49" s="12" t="s">
        <v>73</v>
      </c>
      <c r="C49" s="17" t="s">
        <v>12</v>
      </c>
      <c r="D49" s="26">
        <v>11800000</v>
      </c>
      <c r="E49" s="26"/>
      <c r="F49" s="26">
        <f>D49+E49</f>
        <v>11800000</v>
      </c>
      <c r="H49" s="20"/>
    </row>
    <row r="50" spans="1:8" ht="51">
      <c r="A50" s="10" t="s">
        <v>176</v>
      </c>
      <c r="B50" s="11" t="s">
        <v>74</v>
      </c>
      <c r="C50" s="14"/>
      <c r="D50" s="25">
        <f>D51</f>
        <v>0</v>
      </c>
      <c r="E50" s="25">
        <f>E51</f>
        <v>48619419.859999999</v>
      </c>
      <c r="F50" s="25">
        <f>F51</f>
        <v>48619419.859999999</v>
      </c>
      <c r="H50" s="20"/>
    </row>
    <row r="51" spans="1:8" ht="25.5">
      <c r="A51" s="10" t="s">
        <v>177</v>
      </c>
      <c r="B51" s="11" t="s">
        <v>75</v>
      </c>
      <c r="C51" s="14"/>
      <c r="D51" s="25">
        <f>D52+D55</f>
        <v>0</v>
      </c>
      <c r="E51" s="25">
        <f t="shared" ref="E51:F51" si="7">E52+E55</f>
        <v>48619419.859999999</v>
      </c>
      <c r="F51" s="25">
        <f t="shared" si="7"/>
        <v>48619419.859999999</v>
      </c>
      <c r="H51" s="20"/>
    </row>
    <row r="52" spans="1:8" ht="90" customHeight="1">
      <c r="A52" s="29" t="s">
        <v>178</v>
      </c>
      <c r="B52" s="11" t="s">
        <v>76</v>
      </c>
      <c r="C52" s="14"/>
      <c r="D52" s="25">
        <f>D53</f>
        <v>0</v>
      </c>
      <c r="E52" s="25">
        <f t="shared" ref="E52:F53" si="8">E53</f>
        <v>27433792.390000001</v>
      </c>
      <c r="F52" s="25">
        <f t="shared" si="8"/>
        <v>27433792.390000001</v>
      </c>
      <c r="H52" s="20"/>
    </row>
    <row r="53" spans="1:8" ht="25.5">
      <c r="A53" s="10" t="s">
        <v>179</v>
      </c>
      <c r="B53" s="11" t="s">
        <v>76</v>
      </c>
      <c r="C53" s="14" t="s">
        <v>17</v>
      </c>
      <c r="D53" s="25">
        <f>D54</f>
        <v>0</v>
      </c>
      <c r="E53" s="25">
        <f t="shared" si="8"/>
        <v>27433792.390000001</v>
      </c>
      <c r="F53" s="25">
        <f t="shared" si="8"/>
        <v>27433792.390000001</v>
      </c>
      <c r="H53" s="20"/>
    </row>
    <row r="54" spans="1:8">
      <c r="A54" s="16" t="s">
        <v>180</v>
      </c>
      <c r="B54" s="12" t="s">
        <v>76</v>
      </c>
      <c r="C54" s="17" t="s">
        <v>18</v>
      </c>
      <c r="D54" s="27"/>
      <c r="E54" s="27">
        <v>27433792.390000001</v>
      </c>
      <c r="F54" s="28">
        <f>D54+E54</f>
        <v>27433792.390000001</v>
      </c>
      <c r="G54" s="23"/>
      <c r="H54" s="20"/>
    </row>
    <row r="55" spans="1:8" ht="66" customHeight="1">
      <c r="A55" s="30" t="s">
        <v>152</v>
      </c>
      <c r="B55" s="11" t="s">
        <v>150</v>
      </c>
      <c r="C55" s="14"/>
      <c r="D55" s="25">
        <f t="shared" ref="D55:F56" si="9">D56</f>
        <v>0</v>
      </c>
      <c r="E55" s="25">
        <f t="shared" si="9"/>
        <v>21185627.469999999</v>
      </c>
      <c r="F55" s="25">
        <f t="shared" si="9"/>
        <v>21185627.469999999</v>
      </c>
      <c r="H55" s="20"/>
    </row>
    <row r="56" spans="1:8" ht="25.5">
      <c r="A56" s="10" t="s">
        <v>179</v>
      </c>
      <c r="B56" s="11" t="s">
        <v>150</v>
      </c>
      <c r="C56" s="14" t="s">
        <v>17</v>
      </c>
      <c r="D56" s="25">
        <f t="shared" si="9"/>
        <v>0</v>
      </c>
      <c r="E56" s="25">
        <f t="shared" si="9"/>
        <v>21185627.469999999</v>
      </c>
      <c r="F56" s="25">
        <f t="shared" si="9"/>
        <v>21185627.469999999</v>
      </c>
      <c r="H56" s="20"/>
    </row>
    <row r="57" spans="1:8">
      <c r="A57" s="16" t="s">
        <v>180</v>
      </c>
      <c r="B57" s="12" t="s">
        <v>150</v>
      </c>
      <c r="C57" s="17" t="s">
        <v>18</v>
      </c>
      <c r="D57" s="27"/>
      <c r="E57" s="27">
        <v>21185627.469999999</v>
      </c>
      <c r="F57" s="28">
        <f>D57+E57</f>
        <v>21185627.469999999</v>
      </c>
      <c r="G57" s="23"/>
      <c r="H57" s="20"/>
    </row>
    <row r="58" spans="1:8" ht="63.75">
      <c r="A58" s="10" t="s">
        <v>19</v>
      </c>
      <c r="B58" s="11" t="s">
        <v>77</v>
      </c>
      <c r="C58" s="14"/>
      <c r="D58" s="25">
        <f>D59</f>
        <v>5325159.2300000004</v>
      </c>
      <c r="E58" s="25">
        <f>E59</f>
        <v>0</v>
      </c>
      <c r="F58" s="25">
        <f>F59</f>
        <v>5325159.2300000004</v>
      </c>
      <c r="H58" s="20"/>
    </row>
    <row r="59" spans="1:8" ht="25.5">
      <c r="A59" s="10" t="s">
        <v>177</v>
      </c>
      <c r="B59" s="11" t="s">
        <v>78</v>
      </c>
      <c r="C59" s="14"/>
      <c r="D59" s="25">
        <f>D60+D63+D66+D69</f>
        <v>5325159.2300000004</v>
      </c>
      <c r="E59" s="25">
        <f>E60+E63+E66+E69</f>
        <v>0</v>
      </c>
      <c r="F59" s="25">
        <f>F60+F63+F66+F69</f>
        <v>5325159.2300000004</v>
      </c>
      <c r="H59" s="20"/>
    </row>
    <row r="60" spans="1:8" ht="38.25">
      <c r="A60" s="10" t="s">
        <v>181</v>
      </c>
      <c r="B60" s="11" t="s">
        <v>79</v>
      </c>
      <c r="C60" s="14"/>
      <c r="D60" s="25">
        <f t="shared" ref="D60:F61" si="10">D61</f>
        <v>2369066.7000000002</v>
      </c>
      <c r="E60" s="25">
        <f t="shared" si="10"/>
        <v>0</v>
      </c>
      <c r="F60" s="25">
        <f t="shared" si="10"/>
        <v>2369066.7000000002</v>
      </c>
      <c r="H60" s="20"/>
    </row>
    <row r="61" spans="1:8" ht="25.5">
      <c r="A61" s="10" t="s">
        <v>179</v>
      </c>
      <c r="B61" s="11" t="s">
        <v>79</v>
      </c>
      <c r="C61" s="14" t="s">
        <v>17</v>
      </c>
      <c r="D61" s="25">
        <f t="shared" si="10"/>
        <v>2369066.7000000002</v>
      </c>
      <c r="E61" s="25">
        <f t="shared" si="10"/>
        <v>0</v>
      </c>
      <c r="F61" s="25">
        <f t="shared" si="10"/>
        <v>2369066.7000000002</v>
      </c>
      <c r="H61" s="20"/>
    </row>
    <row r="62" spans="1:8">
      <c r="A62" s="16" t="s">
        <v>180</v>
      </c>
      <c r="B62" s="12" t="s">
        <v>79</v>
      </c>
      <c r="C62" s="17" t="s">
        <v>18</v>
      </c>
      <c r="D62" s="26">
        <v>2369066.7000000002</v>
      </c>
      <c r="E62" s="26"/>
      <c r="F62" s="26">
        <f>D62+E62</f>
        <v>2369066.7000000002</v>
      </c>
      <c r="H62" s="20"/>
    </row>
    <row r="63" spans="1:8" ht="51">
      <c r="A63" s="10" t="s">
        <v>151</v>
      </c>
      <c r="B63" s="11" t="s">
        <v>80</v>
      </c>
      <c r="C63" s="14"/>
      <c r="D63" s="25">
        <f t="shared" ref="D63:F64" si="11">D64</f>
        <v>1739134.65</v>
      </c>
      <c r="E63" s="25">
        <f t="shared" si="11"/>
        <v>0</v>
      </c>
      <c r="F63" s="25">
        <f t="shared" si="11"/>
        <v>1739134.65</v>
      </c>
      <c r="H63" s="20"/>
    </row>
    <row r="64" spans="1:8" ht="25.5">
      <c r="A64" s="10" t="s">
        <v>179</v>
      </c>
      <c r="B64" s="11" t="s">
        <v>80</v>
      </c>
      <c r="C64" s="14" t="s">
        <v>17</v>
      </c>
      <c r="D64" s="25">
        <f t="shared" si="11"/>
        <v>1739134.65</v>
      </c>
      <c r="E64" s="25">
        <f t="shared" si="11"/>
        <v>0</v>
      </c>
      <c r="F64" s="25">
        <f t="shared" si="11"/>
        <v>1739134.65</v>
      </c>
      <c r="H64" s="20"/>
    </row>
    <row r="65" spans="1:8">
      <c r="A65" s="16" t="s">
        <v>180</v>
      </c>
      <c r="B65" s="12" t="s">
        <v>80</v>
      </c>
      <c r="C65" s="17" t="s">
        <v>18</v>
      </c>
      <c r="D65" s="26">
        <v>1739134.65</v>
      </c>
      <c r="E65" s="26"/>
      <c r="F65" s="26">
        <f>D65+E65</f>
        <v>1739134.65</v>
      </c>
      <c r="H65" s="20"/>
    </row>
    <row r="66" spans="1:8" ht="63.75">
      <c r="A66" s="10" t="s">
        <v>182</v>
      </c>
      <c r="B66" s="11" t="s">
        <v>81</v>
      </c>
      <c r="C66" s="14"/>
      <c r="D66" s="25">
        <f t="shared" ref="D66:F67" si="12">D67</f>
        <v>150862.65</v>
      </c>
      <c r="E66" s="25">
        <f t="shared" si="12"/>
        <v>0</v>
      </c>
      <c r="F66" s="25">
        <f t="shared" si="12"/>
        <v>150862.65</v>
      </c>
      <c r="H66" s="20"/>
    </row>
    <row r="67" spans="1:8" ht="25.5">
      <c r="A67" s="10" t="s">
        <v>179</v>
      </c>
      <c r="B67" s="11" t="s">
        <v>81</v>
      </c>
      <c r="C67" s="14" t="s">
        <v>17</v>
      </c>
      <c r="D67" s="25">
        <f t="shared" si="12"/>
        <v>150862.65</v>
      </c>
      <c r="E67" s="25">
        <f t="shared" si="12"/>
        <v>0</v>
      </c>
      <c r="F67" s="25">
        <f t="shared" si="12"/>
        <v>150862.65</v>
      </c>
      <c r="H67" s="20"/>
    </row>
    <row r="68" spans="1:8">
      <c r="A68" s="16" t="s">
        <v>180</v>
      </c>
      <c r="B68" s="12" t="s">
        <v>81</v>
      </c>
      <c r="C68" s="17" t="s">
        <v>18</v>
      </c>
      <c r="D68" s="26">
        <v>150862.65</v>
      </c>
      <c r="E68" s="26"/>
      <c r="F68" s="26">
        <f>D68+E68</f>
        <v>150862.65</v>
      </c>
      <c r="H68" s="20"/>
    </row>
    <row r="69" spans="1:8" ht="38.25">
      <c r="A69" s="10" t="s">
        <v>183</v>
      </c>
      <c r="B69" s="11" t="s">
        <v>82</v>
      </c>
      <c r="C69" s="14"/>
      <c r="D69" s="25">
        <f t="shared" ref="D69:F70" si="13">D70</f>
        <v>1066095.23</v>
      </c>
      <c r="E69" s="25">
        <f t="shared" si="13"/>
        <v>0</v>
      </c>
      <c r="F69" s="25">
        <f t="shared" si="13"/>
        <v>1066095.23</v>
      </c>
      <c r="H69" s="20"/>
    </row>
    <row r="70" spans="1:8" ht="25.5">
      <c r="A70" s="10" t="s">
        <v>179</v>
      </c>
      <c r="B70" s="11" t="s">
        <v>82</v>
      </c>
      <c r="C70" s="14" t="s">
        <v>17</v>
      </c>
      <c r="D70" s="25">
        <f t="shared" si="13"/>
        <v>1066095.23</v>
      </c>
      <c r="E70" s="25">
        <f t="shared" si="13"/>
        <v>0</v>
      </c>
      <c r="F70" s="25">
        <f t="shared" si="13"/>
        <v>1066095.23</v>
      </c>
      <c r="H70" s="20"/>
    </row>
    <row r="71" spans="1:8">
      <c r="A71" s="16" t="s">
        <v>180</v>
      </c>
      <c r="B71" s="12" t="s">
        <v>82</v>
      </c>
      <c r="C71" s="17" t="s">
        <v>18</v>
      </c>
      <c r="D71" s="26">
        <v>1066095.23</v>
      </c>
      <c r="E71" s="26"/>
      <c r="F71" s="26">
        <f>D71+E71</f>
        <v>1066095.23</v>
      </c>
      <c r="H71" s="20"/>
    </row>
    <row r="72" spans="1:8" ht="51">
      <c r="A72" s="10" t="s">
        <v>20</v>
      </c>
      <c r="B72" s="11" t="s">
        <v>83</v>
      </c>
      <c r="C72" s="14"/>
      <c r="D72" s="25">
        <f t="shared" ref="D72:F75" si="14">D73</f>
        <v>2894293</v>
      </c>
      <c r="E72" s="25">
        <f t="shared" si="14"/>
        <v>0</v>
      </c>
      <c r="F72" s="25">
        <f t="shared" si="14"/>
        <v>2894293</v>
      </c>
      <c r="H72" s="20"/>
    </row>
    <row r="73" spans="1:8" ht="38.25">
      <c r="A73" s="10" t="s">
        <v>184</v>
      </c>
      <c r="B73" s="11" t="s">
        <v>84</v>
      </c>
      <c r="C73" s="14"/>
      <c r="D73" s="25">
        <f t="shared" si="14"/>
        <v>2894293</v>
      </c>
      <c r="E73" s="25">
        <f t="shared" si="14"/>
        <v>0</v>
      </c>
      <c r="F73" s="25">
        <f t="shared" si="14"/>
        <v>2894293</v>
      </c>
      <c r="H73" s="20"/>
    </row>
    <row r="74" spans="1:8">
      <c r="A74" s="10" t="s">
        <v>185</v>
      </c>
      <c r="B74" s="11" t="s">
        <v>85</v>
      </c>
      <c r="C74" s="14"/>
      <c r="D74" s="25">
        <f t="shared" si="14"/>
        <v>2894293</v>
      </c>
      <c r="E74" s="25">
        <f t="shared" si="14"/>
        <v>0</v>
      </c>
      <c r="F74" s="25">
        <f t="shared" si="14"/>
        <v>2894293</v>
      </c>
      <c r="H74" s="20"/>
    </row>
    <row r="75" spans="1:8" ht="25.5">
      <c r="A75" s="10" t="s">
        <v>155</v>
      </c>
      <c r="B75" s="11" t="s">
        <v>85</v>
      </c>
      <c r="C75" s="14" t="s">
        <v>3</v>
      </c>
      <c r="D75" s="25">
        <f t="shared" si="14"/>
        <v>2894293</v>
      </c>
      <c r="E75" s="25">
        <f t="shared" si="14"/>
        <v>0</v>
      </c>
      <c r="F75" s="25">
        <f t="shared" si="14"/>
        <v>2894293</v>
      </c>
      <c r="H75" s="20"/>
    </row>
    <row r="76" spans="1:8" ht="25.5">
      <c r="A76" s="16" t="s">
        <v>156</v>
      </c>
      <c r="B76" s="12" t="s">
        <v>85</v>
      </c>
      <c r="C76" s="17" t="s">
        <v>4</v>
      </c>
      <c r="D76" s="26">
        <v>2894293</v>
      </c>
      <c r="E76" s="26"/>
      <c r="F76" s="26">
        <f>D76+E76</f>
        <v>2894293</v>
      </c>
      <c r="H76" s="20"/>
    </row>
    <row r="77" spans="1:8" ht="51">
      <c r="A77" s="10" t="s">
        <v>22</v>
      </c>
      <c r="B77" s="11" t="s">
        <v>86</v>
      </c>
      <c r="C77" s="14"/>
      <c r="D77" s="25">
        <f t="shared" ref="D77:F78" si="15">D78</f>
        <v>1256000</v>
      </c>
      <c r="E77" s="25">
        <f t="shared" si="15"/>
        <v>0</v>
      </c>
      <c r="F77" s="25">
        <f t="shared" si="15"/>
        <v>1256000</v>
      </c>
      <c r="H77" s="20"/>
    </row>
    <row r="78" spans="1:8" ht="38.25">
      <c r="A78" s="10" t="s">
        <v>186</v>
      </c>
      <c r="B78" s="11" t="s">
        <v>87</v>
      </c>
      <c r="C78" s="14"/>
      <c r="D78" s="25">
        <f t="shared" si="15"/>
        <v>1256000</v>
      </c>
      <c r="E78" s="25">
        <f t="shared" si="15"/>
        <v>0</v>
      </c>
      <c r="F78" s="25">
        <f t="shared" si="15"/>
        <v>1256000</v>
      </c>
      <c r="H78" s="20"/>
    </row>
    <row r="79" spans="1:8" ht="51">
      <c r="A79" s="10" t="s">
        <v>187</v>
      </c>
      <c r="B79" s="11" t="s">
        <v>88</v>
      </c>
      <c r="C79" s="14"/>
      <c r="D79" s="25">
        <f>D80+D82</f>
        <v>1256000</v>
      </c>
      <c r="E79" s="25">
        <f>E80+E82</f>
        <v>0</v>
      </c>
      <c r="F79" s="25">
        <f>F80+F82</f>
        <v>1256000</v>
      </c>
      <c r="H79" s="20"/>
    </row>
    <row r="80" spans="1:8" ht="25.5">
      <c r="A80" s="10" t="s">
        <v>155</v>
      </c>
      <c r="B80" s="11" t="s">
        <v>88</v>
      </c>
      <c r="C80" s="14" t="s">
        <v>3</v>
      </c>
      <c r="D80" s="25">
        <f>D81</f>
        <v>950000</v>
      </c>
      <c r="E80" s="25">
        <f t="shared" ref="E80:F80" si="16">E81</f>
        <v>0</v>
      </c>
      <c r="F80" s="25">
        <f t="shared" si="16"/>
        <v>950000</v>
      </c>
      <c r="H80" s="20"/>
    </row>
    <row r="81" spans="1:8" ht="25.5">
      <c r="A81" s="16" t="s">
        <v>156</v>
      </c>
      <c r="B81" s="12" t="s">
        <v>88</v>
      </c>
      <c r="C81" s="17" t="s">
        <v>4</v>
      </c>
      <c r="D81" s="26">
        <v>950000</v>
      </c>
      <c r="E81" s="21"/>
      <c r="F81" s="26">
        <f>D81+E81</f>
        <v>950000</v>
      </c>
      <c r="H81" s="20"/>
    </row>
    <row r="82" spans="1:8">
      <c r="A82" s="10" t="s">
        <v>167</v>
      </c>
      <c r="B82" s="11" t="s">
        <v>88</v>
      </c>
      <c r="C82" s="14" t="s">
        <v>11</v>
      </c>
      <c r="D82" s="24">
        <f>D83</f>
        <v>306000</v>
      </c>
      <c r="E82" s="24">
        <f t="shared" ref="E82:F82" si="17">E83</f>
        <v>0</v>
      </c>
      <c r="F82" s="24">
        <f t="shared" si="17"/>
        <v>306000</v>
      </c>
      <c r="H82" s="20"/>
    </row>
    <row r="83" spans="1:8" ht="45" customHeight="1">
      <c r="A83" s="16" t="s">
        <v>168</v>
      </c>
      <c r="B83" s="12" t="s">
        <v>88</v>
      </c>
      <c r="C83" s="17" t="s">
        <v>12</v>
      </c>
      <c r="D83" s="26">
        <v>306000</v>
      </c>
      <c r="E83" s="26"/>
      <c r="F83" s="26">
        <f>D83+E83</f>
        <v>306000</v>
      </c>
      <c r="H83" s="20"/>
    </row>
    <row r="84" spans="1:8" ht="51">
      <c r="A84" s="10" t="s">
        <v>23</v>
      </c>
      <c r="B84" s="11" t="s">
        <v>89</v>
      </c>
      <c r="C84" s="14"/>
      <c r="D84" s="25">
        <f>D85</f>
        <v>14714430</v>
      </c>
      <c r="E84" s="25">
        <f>E85</f>
        <v>0</v>
      </c>
      <c r="F84" s="25">
        <f>F85</f>
        <v>14714430</v>
      </c>
      <c r="H84" s="20"/>
    </row>
    <row r="85" spans="1:8" ht="25.5">
      <c r="A85" s="10" t="s">
        <v>188</v>
      </c>
      <c r="B85" s="11" t="s">
        <v>90</v>
      </c>
      <c r="C85" s="14"/>
      <c r="D85" s="25">
        <f>D86+D91</f>
        <v>14714430</v>
      </c>
      <c r="E85" s="25">
        <f>E86+E91</f>
        <v>0</v>
      </c>
      <c r="F85" s="25">
        <f>F86+F91</f>
        <v>14714430</v>
      </c>
      <c r="H85" s="20"/>
    </row>
    <row r="86" spans="1:8">
      <c r="A86" s="10" t="s">
        <v>189</v>
      </c>
      <c r="B86" s="11" t="s">
        <v>91</v>
      </c>
      <c r="C86" s="14"/>
      <c r="D86" s="25">
        <f>D87+D89</f>
        <v>5280000</v>
      </c>
      <c r="E86" s="25">
        <f>E87+E89</f>
        <v>0</v>
      </c>
      <c r="F86" s="25">
        <f>F87+F89</f>
        <v>5280000</v>
      </c>
      <c r="H86" s="20"/>
    </row>
    <row r="87" spans="1:8" ht="25.5">
      <c r="A87" s="10" t="s">
        <v>155</v>
      </c>
      <c r="B87" s="11" t="s">
        <v>91</v>
      </c>
      <c r="C87" s="14" t="s">
        <v>3</v>
      </c>
      <c r="D87" s="25">
        <f>D88</f>
        <v>4280000</v>
      </c>
      <c r="E87" s="25">
        <f>E88</f>
        <v>0</v>
      </c>
      <c r="F87" s="25">
        <f>F88</f>
        <v>4280000</v>
      </c>
      <c r="H87" s="20"/>
    </row>
    <row r="88" spans="1:8" ht="25.5">
      <c r="A88" s="16" t="s">
        <v>156</v>
      </c>
      <c r="B88" s="12" t="s">
        <v>91</v>
      </c>
      <c r="C88" s="17" t="s">
        <v>4</v>
      </c>
      <c r="D88" s="26">
        <v>4280000</v>
      </c>
      <c r="E88" s="26"/>
      <c r="F88" s="26">
        <f>D88+E88</f>
        <v>4280000</v>
      </c>
      <c r="H88" s="20"/>
    </row>
    <row r="89" spans="1:8">
      <c r="A89" s="10" t="s">
        <v>167</v>
      </c>
      <c r="B89" s="11" t="s">
        <v>91</v>
      </c>
      <c r="C89" s="14" t="s">
        <v>11</v>
      </c>
      <c r="D89" s="25">
        <f>D90</f>
        <v>1000000</v>
      </c>
      <c r="E89" s="25">
        <f>E90</f>
        <v>0</v>
      </c>
      <c r="F89" s="25">
        <f>F90</f>
        <v>1000000</v>
      </c>
      <c r="H89" s="20"/>
    </row>
    <row r="90" spans="1:8" ht="42" customHeight="1">
      <c r="A90" s="16" t="s">
        <v>168</v>
      </c>
      <c r="B90" s="12" t="s">
        <v>91</v>
      </c>
      <c r="C90" s="17" t="s">
        <v>12</v>
      </c>
      <c r="D90" s="26">
        <v>1000000</v>
      </c>
      <c r="E90" s="26"/>
      <c r="F90" s="26">
        <f>D90+E90</f>
        <v>1000000</v>
      </c>
      <c r="H90" s="20"/>
    </row>
    <row r="91" spans="1:8" ht="25.5">
      <c r="A91" s="10" t="s">
        <v>190</v>
      </c>
      <c r="B91" s="11" t="s">
        <v>92</v>
      </c>
      <c r="C91" s="14"/>
      <c r="D91" s="25">
        <f t="shared" ref="D91:F92" si="18">D92</f>
        <v>9434430</v>
      </c>
      <c r="E91" s="25">
        <f t="shared" si="18"/>
        <v>0</v>
      </c>
      <c r="F91" s="25">
        <f t="shared" si="18"/>
        <v>9434430</v>
      </c>
      <c r="H91" s="20"/>
    </row>
    <row r="92" spans="1:8" ht="25.5">
      <c r="A92" s="10" t="s">
        <v>179</v>
      </c>
      <c r="B92" s="11" t="s">
        <v>92</v>
      </c>
      <c r="C92" s="14" t="s">
        <v>17</v>
      </c>
      <c r="D92" s="25">
        <f t="shared" si="18"/>
        <v>9434430</v>
      </c>
      <c r="E92" s="25">
        <f t="shared" si="18"/>
        <v>0</v>
      </c>
      <c r="F92" s="25">
        <f t="shared" si="18"/>
        <v>9434430</v>
      </c>
      <c r="H92" s="20"/>
    </row>
    <row r="93" spans="1:8" ht="89.25">
      <c r="A93" s="22" t="s">
        <v>191</v>
      </c>
      <c r="B93" s="12" t="s">
        <v>92</v>
      </c>
      <c r="C93" s="17" t="s">
        <v>24</v>
      </c>
      <c r="D93" s="26">
        <v>9434430</v>
      </c>
      <c r="E93" s="26"/>
      <c r="F93" s="26">
        <f>D93+E93</f>
        <v>9434430</v>
      </c>
      <c r="H93" s="20"/>
    </row>
    <row r="94" spans="1:8" ht="51">
      <c r="A94" s="10" t="s">
        <v>25</v>
      </c>
      <c r="B94" s="11" t="s">
        <v>93</v>
      </c>
      <c r="C94" s="14"/>
      <c r="D94" s="25">
        <f t="shared" ref="D94:F97" si="19">D95</f>
        <v>100000</v>
      </c>
      <c r="E94" s="25">
        <f t="shared" si="19"/>
        <v>0</v>
      </c>
      <c r="F94" s="25">
        <f t="shared" si="19"/>
        <v>100000</v>
      </c>
      <c r="H94" s="20"/>
    </row>
    <row r="95" spans="1:8" ht="38.25">
      <c r="A95" s="10" t="s">
        <v>192</v>
      </c>
      <c r="B95" s="11" t="s">
        <v>94</v>
      </c>
      <c r="C95" s="14"/>
      <c r="D95" s="25">
        <f t="shared" si="19"/>
        <v>100000</v>
      </c>
      <c r="E95" s="25">
        <f t="shared" si="19"/>
        <v>0</v>
      </c>
      <c r="F95" s="25">
        <f t="shared" si="19"/>
        <v>100000</v>
      </c>
      <c r="H95" s="20"/>
    </row>
    <row r="96" spans="1:8" ht="38.25">
      <c r="A96" s="10" t="s">
        <v>193</v>
      </c>
      <c r="B96" s="11" t="s">
        <v>95</v>
      </c>
      <c r="C96" s="14"/>
      <c r="D96" s="25">
        <f t="shared" si="19"/>
        <v>100000</v>
      </c>
      <c r="E96" s="25">
        <f t="shared" si="19"/>
        <v>0</v>
      </c>
      <c r="F96" s="25">
        <f t="shared" si="19"/>
        <v>100000</v>
      </c>
      <c r="H96" s="20"/>
    </row>
    <row r="97" spans="1:8" ht="25.5">
      <c r="A97" s="10" t="s">
        <v>194</v>
      </c>
      <c r="B97" s="11" t="s">
        <v>95</v>
      </c>
      <c r="C97" s="14" t="s">
        <v>26</v>
      </c>
      <c r="D97" s="25">
        <f t="shared" si="19"/>
        <v>100000</v>
      </c>
      <c r="E97" s="25">
        <f t="shared" si="19"/>
        <v>0</v>
      </c>
      <c r="F97" s="25">
        <f t="shared" si="19"/>
        <v>100000</v>
      </c>
      <c r="H97" s="20"/>
    </row>
    <row r="98" spans="1:8">
      <c r="A98" s="16" t="s">
        <v>195</v>
      </c>
      <c r="B98" s="12" t="s">
        <v>95</v>
      </c>
      <c r="C98" s="17" t="s">
        <v>27</v>
      </c>
      <c r="D98" s="26">
        <v>100000</v>
      </c>
      <c r="E98" s="26"/>
      <c r="F98" s="26">
        <f>D98+E98</f>
        <v>100000</v>
      </c>
      <c r="H98" s="20"/>
    </row>
    <row r="99" spans="1:8" ht="38.25">
      <c r="A99" s="10" t="s">
        <v>28</v>
      </c>
      <c r="B99" s="11" t="s">
        <v>96</v>
      </c>
      <c r="C99" s="14"/>
      <c r="D99" s="25">
        <f>D100+D112+D121+D126+D131</f>
        <v>35939000</v>
      </c>
      <c r="E99" s="25">
        <f>E100+E112+E121+E126+E131</f>
        <v>0</v>
      </c>
      <c r="F99" s="25">
        <f>F100+F112+F121+F126+F131</f>
        <v>35939000</v>
      </c>
      <c r="H99" s="20"/>
    </row>
    <row r="100" spans="1:8" ht="38.25">
      <c r="A100" s="10" t="s">
        <v>196</v>
      </c>
      <c r="B100" s="11" t="s">
        <v>97</v>
      </c>
      <c r="C100" s="14"/>
      <c r="D100" s="25">
        <f>D101</f>
        <v>15430000</v>
      </c>
      <c r="E100" s="25">
        <f>E101</f>
        <v>0</v>
      </c>
      <c r="F100" s="25">
        <f>F101</f>
        <v>15430000</v>
      </c>
      <c r="H100" s="20"/>
    </row>
    <row r="101" spans="1:8" ht="25.5">
      <c r="A101" s="10" t="s">
        <v>197</v>
      </c>
      <c r="B101" s="11" t="s">
        <v>98</v>
      </c>
      <c r="C101" s="14"/>
      <c r="D101" s="25">
        <f>D102+D109</f>
        <v>15430000</v>
      </c>
      <c r="E101" s="25">
        <f>E102+E109</f>
        <v>0</v>
      </c>
      <c r="F101" s="25">
        <f>F102+F109</f>
        <v>15430000</v>
      </c>
      <c r="H101" s="20"/>
    </row>
    <row r="102" spans="1:8" ht="25.5">
      <c r="A102" s="10" t="s">
        <v>198</v>
      </c>
      <c r="B102" s="11" t="s">
        <v>99</v>
      </c>
      <c r="C102" s="14"/>
      <c r="D102" s="25">
        <f>D103+D105+D107</f>
        <v>2441000</v>
      </c>
      <c r="E102" s="25">
        <f>E103+E105+E107</f>
        <v>0</v>
      </c>
      <c r="F102" s="25">
        <f>F103+F105+F107</f>
        <v>2441000</v>
      </c>
      <c r="H102" s="20"/>
    </row>
    <row r="103" spans="1:8" ht="63.75">
      <c r="A103" s="10" t="s">
        <v>199</v>
      </c>
      <c r="B103" s="11" t="s">
        <v>99</v>
      </c>
      <c r="C103" s="14" t="s">
        <v>29</v>
      </c>
      <c r="D103" s="25">
        <f>D104</f>
        <v>1607500</v>
      </c>
      <c r="E103" s="25">
        <f>E104</f>
        <v>0</v>
      </c>
      <c r="F103" s="25">
        <f>F104</f>
        <v>1607500</v>
      </c>
      <c r="H103" s="20"/>
    </row>
    <row r="104" spans="1:8" ht="25.5">
      <c r="A104" s="16" t="s">
        <v>200</v>
      </c>
      <c r="B104" s="12" t="s">
        <v>99</v>
      </c>
      <c r="C104" s="17" t="s">
        <v>30</v>
      </c>
      <c r="D104" s="26">
        <v>1607500</v>
      </c>
      <c r="E104" s="26"/>
      <c r="F104" s="26">
        <f>D104+E104</f>
        <v>1607500</v>
      </c>
      <c r="H104" s="20"/>
    </row>
    <row r="105" spans="1:8" ht="25.5">
      <c r="A105" s="10" t="s">
        <v>155</v>
      </c>
      <c r="B105" s="11" t="s">
        <v>99</v>
      </c>
      <c r="C105" s="14" t="s">
        <v>3</v>
      </c>
      <c r="D105" s="25">
        <f>D106</f>
        <v>832500</v>
      </c>
      <c r="E105" s="25">
        <f>E106</f>
        <v>0</v>
      </c>
      <c r="F105" s="25">
        <f>F106</f>
        <v>832500</v>
      </c>
      <c r="H105" s="20"/>
    </row>
    <row r="106" spans="1:8" ht="25.5">
      <c r="A106" s="16" t="s">
        <v>156</v>
      </c>
      <c r="B106" s="12" t="s">
        <v>99</v>
      </c>
      <c r="C106" s="17" t="s">
        <v>4</v>
      </c>
      <c r="D106" s="26">
        <v>832500</v>
      </c>
      <c r="E106" s="26"/>
      <c r="F106" s="26">
        <f>D106+E106</f>
        <v>832500</v>
      </c>
      <c r="H106" s="20"/>
    </row>
    <row r="107" spans="1:8">
      <c r="A107" s="10" t="s">
        <v>167</v>
      </c>
      <c r="B107" s="11" t="s">
        <v>99</v>
      </c>
      <c r="C107" s="14" t="s">
        <v>11</v>
      </c>
      <c r="D107" s="25">
        <f>D108</f>
        <v>1000</v>
      </c>
      <c r="E107" s="25">
        <f>E108</f>
        <v>0</v>
      </c>
      <c r="F107" s="25">
        <f>F108</f>
        <v>1000</v>
      </c>
      <c r="H107" s="20"/>
    </row>
    <row r="108" spans="1:8">
      <c r="A108" s="16" t="s">
        <v>201</v>
      </c>
      <c r="B108" s="12" t="s">
        <v>99</v>
      </c>
      <c r="C108" s="17" t="s">
        <v>21</v>
      </c>
      <c r="D108" s="26">
        <v>1000</v>
      </c>
      <c r="E108" s="26"/>
      <c r="F108" s="26">
        <f>D108+E108</f>
        <v>1000</v>
      </c>
      <c r="H108" s="20"/>
    </row>
    <row r="109" spans="1:8" ht="25.5">
      <c r="A109" s="10" t="s">
        <v>202</v>
      </c>
      <c r="B109" s="11" t="s">
        <v>100</v>
      </c>
      <c r="C109" s="14"/>
      <c r="D109" s="25">
        <f t="shared" ref="D109:F110" si="20">D110</f>
        <v>12989000</v>
      </c>
      <c r="E109" s="25">
        <f t="shared" si="20"/>
        <v>0</v>
      </c>
      <c r="F109" s="25">
        <f t="shared" si="20"/>
        <v>12989000</v>
      </c>
      <c r="H109" s="20"/>
    </row>
    <row r="110" spans="1:8" ht="27.75" customHeight="1">
      <c r="A110" s="10" t="s">
        <v>162</v>
      </c>
      <c r="B110" s="11" t="s">
        <v>100</v>
      </c>
      <c r="C110" s="14" t="s">
        <v>9</v>
      </c>
      <c r="D110" s="25">
        <f t="shared" si="20"/>
        <v>12989000</v>
      </c>
      <c r="E110" s="25">
        <f t="shared" si="20"/>
        <v>0</v>
      </c>
      <c r="F110" s="25">
        <f t="shared" si="20"/>
        <v>12989000</v>
      </c>
      <c r="H110" s="20"/>
    </row>
    <row r="111" spans="1:8">
      <c r="A111" s="16" t="s">
        <v>203</v>
      </c>
      <c r="B111" s="12" t="s">
        <v>100</v>
      </c>
      <c r="C111" s="17" t="s">
        <v>31</v>
      </c>
      <c r="D111" s="26">
        <v>12989000</v>
      </c>
      <c r="E111" s="26"/>
      <c r="F111" s="26">
        <f>D111+E111</f>
        <v>12989000</v>
      </c>
      <c r="H111" s="20"/>
    </row>
    <row r="112" spans="1:8" ht="38.25">
      <c r="A112" s="10" t="s">
        <v>204</v>
      </c>
      <c r="B112" s="11" t="s">
        <v>101</v>
      </c>
      <c r="C112" s="14"/>
      <c r="D112" s="25">
        <f t="shared" ref="D112:F113" si="21">D113</f>
        <v>6173000</v>
      </c>
      <c r="E112" s="25">
        <f t="shared" si="21"/>
        <v>0</v>
      </c>
      <c r="F112" s="25">
        <f t="shared" si="21"/>
        <v>6173000</v>
      </c>
      <c r="H112" s="20"/>
    </row>
    <row r="113" spans="1:8" ht="25.5">
      <c r="A113" s="10" t="s">
        <v>205</v>
      </c>
      <c r="B113" s="11" t="s">
        <v>102</v>
      </c>
      <c r="C113" s="14"/>
      <c r="D113" s="25">
        <f t="shared" si="21"/>
        <v>6173000</v>
      </c>
      <c r="E113" s="25">
        <f t="shared" si="21"/>
        <v>0</v>
      </c>
      <c r="F113" s="25">
        <f t="shared" si="21"/>
        <v>6173000</v>
      </c>
      <c r="H113" s="20"/>
    </row>
    <row r="114" spans="1:8" ht="25.5">
      <c r="A114" s="10" t="s">
        <v>198</v>
      </c>
      <c r="B114" s="11" t="s">
        <v>103</v>
      </c>
      <c r="C114" s="14"/>
      <c r="D114" s="25">
        <f>D115+D117+D119</f>
        <v>6173000</v>
      </c>
      <c r="E114" s="25">
        <f>E115+E117+E119</f>
        <v>0</v>
      </c>
      <c r="F114" s="25">
        <f>F115+F117+F119</f>
        <v>6173000</v>
      </c>
      <c r="H114" s="20"/>
    </row>
    <row r="115" spans="1:8" ht="63.75">
      <c r="A115" s="10" t="s">
        <v>199</v>
      </c>
      <c r="B115" s="11" t="s">
        <v>103</v>
      </c>
      <c r="C115" s="14" t="s">
        <v>29</v>
      </c>
      <c r="D115" s="25">
        <f>D116</f>
        <v>4561000</v>
      </c>
      <c r="E115" s="25">
        <f>E116</f>
        <v>0</v>
      </c>
      <c r="F115" s="25">
        <f>F116</f>
        <v>4561000</v>
      </c>
      <c r="H115" s="20"/>
    </row>
    <row r="116" spans="1:8" ht="25.5">
      <c r="A116" s="16" t="s">
        <v>200</v>
      </c>
      <c r="B116" s="12" t="s">
        <v>103</v>
      </c>
      <c r="C116" s="17" t="s">
        <v>30</v>
      </c>
      <c r="D116" s="26">
        <v>4561000</v>
      </c>
      <c r="E116" s="26"/>
      <c r="F116" s="26">
        <f>D116+E116</f>
        <v>4561000</v>
      </c>
      <c r="H116" s="20"/>
    </row>
    <row r="117" spans="1:8" ht="25.5">
      <c r="A117" s="10" t="s">
        <v>155</v>
      </c>
      <c r="B117" s="11" t="s">
        <v>103</v>
      </c>
      <c r="C117" s="14" t="s">
        <v>3</v>
      </c>
      <c r="D117" s="24">
        <f>D118</f>
        <v>1592000</v>
      </c>
      <c r="E117" s="24">
        <f>E118</f>
        <v>0</v>
      </c>
      <c r="F117" s="24">
        <f>F118</f>
        <v>1592000</v>
      </c>
      <c r="H117" s="20"/>
    </row>
    <row r="118" spans="1:8" ht="25.5">
      <c r="A118" s="16" t="s">
        <v>156</v>
      </c>
      <c r="B118" s="12" t="s">
        <v>103</v>
      </c>
      <c r="C118" s="17" t="s">
        <v>4</v>
      </c>
      <c r="D118" s="26">
        <v>1592000</v>
      </c>
      <c r="E118" s="26"/>
      <c r="F118" s="26">
        <f>D118+E118</f>
        <v>1592000</v>
      </c>
      <c r="H118" s="20"/>
    </row>
    <row r="119" spans="1:8">
      <c r="A119" s="10" t="s">
        <v>167</v>
      </c>
      <c r="B119" s="11" t="s">
        <v>103</v>
      </c>
      <c r="C119" s="14" t="s">
        <v>11</v>
      </c>
      <c r="D119" s="25">
        <f>D120</f>
        <v>20000</v>
      </c>
      <c r="E119" s="25">
        <f>E120</f>
        <v>0</v>
      </c>
      <c r="F119" s="25">
        <f>F120</f>
        <v>20000</v>
      </c>
      <c r="H119" s="20"/>
    </row>
    <row r="120" spans="1:8">
      <c r="A120" s="16" t="s">
        <v>201</v>
      </c>
      <c r="B120" s="12" t="s">
        <v>103</v>
      </c>
      <c r="C120" s="17" t="s">
        <v>21</v>
      </c>
      <c r="D120" s="26">
        <v>20000</v>
      </c>
      <c r="E120" s="26"/>
      <c r="F120" s="26">
        <f>D120+E120</f>
        <v>20000</v>
      </c>
      <c r="H120" s="20"/>
    </row>
    <row r="121" spans="1:8" ht="38.25">
      <c r="A121" s="10" t="s">
        <v>206</v>
      </c>
      <c r="B121" s="11" t="s">
        <v>104</v>
      </c>
      <c r="C121" s="14"/>
      <c r="D121" s="25">
        <f t="shared" ref="D121:F124" si="22">D122</f>
        <v>10878000</v>
      </c>
      <c r="E121" s="25">
        <f t="shared" si="22"/>
        <v>0</v>
      </c>
      <c r="F121" s="25">
        <f t="shared" si="22"/>
        <v>10878000</v>
      </c>
      <c r="H121" s="20"/>
    </row>
    <row r="122" spans="1:8" ht="25.5">
      <c r="A122" s="10" t="s">
        <v>207</v>
      </c>
      <c r="B122" s="11" t="s">
        <v>105</v>
      </c>
      <c r="C122" s="14"/>
      <c r="D122" s="25">
        <f t="shared" si="22"/>
        <v>10878000</v>
      </c>
      <c r="E122" s="25">
        <f t="shared" si="22"/>
        <v>0</v>
      </c>
      <c r="F122" s="25">
        <f t="shared" si="22"/>
        <v>10878000</v>
      </c>
      <c r="H122" s="20"/>
    </row>
    <row r="123" spans="1:8" ht="25.5">
      <c r="A123" s="10" t="s">
        <v>202</v>
      </c>
      <c r="B123" s="11" t="s">
        <v>106</v>
      </c>
      <c r="C123" s="14"/>
      <c r="D123" s="25">
        <f t="shared" si="22"/>
        <v>10878000</v>
      </c>
      <c r="E123" s="25">
        <f t="shared" si="22"/>
        <v>0</v>
      </c>
      <c r="F123" s="25">
        <f t="shared" si="22"/>
        <v>10878000</v>
      </c>
      <c r="H123" s="20"/>
    </row>
    <row r="124" spans="1:8" ht="25.5">
      <c r="A124" s="10" t="s">
        <v>162</v>
      </c>
      <c r="B124" s="11" t="s">
        <v>106</v>
      </c>
      <c r="C124" s="14" t="s">
        <v>9</v>
      </c>
      <c r="D124" s="25">
        <f t="shared" si="22"/>
        <v>10878000</v>
      </c>
      <c r="E124" s="25">
        <f t="shared" si="22"/>
        <v>0</v>
      </c>
      <c r="F124" s="25">
        <f t="shared" si="22"/>
        <v>10878000</v>
      </c>
      <c r="H124" s="20"/>
    </row>
    <row r="125" spans="1:8">
      <c r="A125" s="16" t="s">
        <v>203</v>
      </c>
      <c r="B125" s="12" t="s">
        <v>106</v>
      </c>
      <c r="C125" s="17" t="s">
        <v>31</v>
      </c>
      <c r="D125" s="26">
        <v>10878000</v>
      </c>
      <c r="E125" s="26"/>
      <c r="F125" s="26">
        <f>D125+E125</f>
        <v>10878000</v>
      </c>
      <c r="H125" s="20"/>
    </row>
    <row r="126" spans="1:8" ht="51">
      <c r="A126" s="10" t="s">
        <v>208</v>
      </c>
      <c r="B126" s="11" t="s">
        <v>107</v>
      </c>
      <c r="C126" s="14"/>
      <c r="D126" s="25">
        <f t="shared" ref="D126:F129" si="23">D127</f>
        <v>2958000</v>
      </c>
      <c r="E126" s="25">
        <f t="shared" si="23"/>
        <v>0</v>
      </c>
      <c r="F126" s="25">
        <f t="shared" si="23"/>
        <v>2958000</v>
      </c>
      <c r="H126" s="20"/>
    </row>
    <row r="127" spans="1:8" ht="25.5">
      <c r="A127" s="10" t="s">
        <v>209</v>
      </c>
      <c r="B127" s="11" t="s">
        <v>108</v>
      </c>
      <c r="C127" s="14"/>
      <c r="D127" s="25">
        <f t="shared" si="23"/>
        <v>2958000</v>
      </c>
      <c r="E127" s="25">
        <f t="shared" si="23"/>
        <v>0</v>
      </c>
      <c r="F127" s="25">
        <f t="shared" si="23"/>
        <v>2958000</v>
      </c>
      <c r="H127" s="20"/>
    </row>
    <row r="128" spans="1:8" ht="25.5">
      <c r="A128" s="10" t="s">
        <v>202</v>
      </c>
      <c r="B128" s="11" t="s">
        <v>109</v>
      </c>
      <c r="C128" s="14"/>
      <c r="D128" s="25">
        <f t="shared" si="23"/>
        <v>2958000</v>
      </c>
      <c r="E128" s="25">
        <f t="shared" si="23"/>
        <v>0</v>
      </c>
      <c r="F128" s="25">
        <f t="shared" si="23"/>
        <v>2958000</v>
      </c>
      <c r="H128" s="20"/>
    </row>
    <row r="129" spans="1:8" ht="25.5">
      <c r="A129" s="10" t="s">
        <v>162</v>
      </c>
      <c r="B129" s="11" t="s">
        <v>109</v>
      </c>
      <c r="C129" s="14" t="s">
        <v>9</v>
      </c>
      <c r="D129" s="25">
        <f t="shared" si="23"/>
        <v>2958000</v>
      </c>
      <c r="E129" s="25">
        <f t="shared" si="23"/>
        <v>0</v>
      </c>
      <c r="F129" s="25">
        <f t="shared" si="23"/>
        <v>2958000</v>
      </c>
      <c r="H129" s="20"/>
    </row>
    <row r="130" spans="1:8">
      <c r="A130" s="16" t="s">
        <v>203</v>
      </c>
      <c r="B130" s="12" t="s">
        <v>109</v>
      </c>
      <c r="C130" s="17" t="s">
        <v>31</v>
      </c>
      <c r="D130" s="26">
        <v>2958000</v>
      </c>
      <c r="E130" s="26"/>
      <c r="F130" s="26">
        <f>D130+E130</f>
        <v>2958000</v>
      </c>
      <c r="H130" s="20"/>
    </row>
    <row r="131" spans="1:8" ht="38.25">
      <c r="A131" s="10" t="s">
        <v>210</v>
      </c>
      <c r="B131" s="11" t="s">
        <v>110</v>
      </c>
      <c r="C131" s="14"/>
      <c r="D131" s="25">
        <f t="shared" ref="D131:F134" si="24">D132</f>
        <v>500000</v>
      </c>
      <c r="E131" s="25">
        <f t="shared" si="24"/>
        <v>0</v>
      </c>
      <c r="F131" s="25">
        <f t="shared" si="24"/>
        <v>500000</v>
      </c>
      <c r="H131" s="20"/>
    </row>
    <row r="132" spans="1:8" ht="25.5">
      <c r="A132" s="10" t="s">
        <v>211</v>
      </c>
      <c r="B132" s="11" t="s">
        <v>111</v>
      </c>
      <c r="C132" s="14"/>
      <c r="D132" s="25">
        <f t="shared" si="24"/>
        <v>500000</v>
      </c>
      <c r="E132" s="25">
        <f t="shared" si="24"/>
        <v>0</v>
      </c>
      <c r="F132" s="25">
        <f t="shared" si="24"/>
        <v>500000</v>
      </c>
      <c r="H132" s="20"/>
    </row>
    <row r="133" spans="1:8">
      <c r="A133" s="10" t="s">
        <v>212</v>
      </c>
      <c r="B133" s="11" t="s">
        <v>112</v>
      </c>
      <c r="C133" s="14"/>
      <c r="D133" s="25">
        <f t="shared" si="24"/>
        <v>500000</v>
      </c>
      <c r="E133" s="25">
        <f t="shared" si="24"/>
        <v>0</v>
      </c>
      <c r="F133" s="25">
        <f t="shared" si="24"/>
        <v>500000</v>
      </c>
      <c r="H133" s="20"/>
    </row>
    <row r="134" spans="1:8" ht="25.5">
      <c r="A134" s="10" t="s">
        <v>155</v>
      </c>
      <c r="B134" s="11" t="s">
        <v>112</v>
      </c>
      <c r="C134" s="14" t="s">
        <v>3</v>
      </c>
      <c r="D134" s="25">
        <f t="shared" si="24"/>
        <v>500000</v>
      </c>
      <c r="E134" s="25">
        <f t="shared" si="24"/>
        <v>0</v>
      </c>
      <c r="F134" s="25">
        <f t="shared" si="24"/>
        <v>500000</v>
      </c>
      <c r="H134" s="20"/>
    </row>
    <row r="135" spans="1:8" ht="25.5">
      <c r="A135" s="16" t="s">
        <v>156</v>
      </c>
      <c r="B135" s="12" t="s">
        <v>112</v>
      </c>
      <c r="C135" s="17" t="s">
        <v>4</v>
      </c>
      <c r="D135" s="26">
        <v>500000</v>
      </c>
      <c r="E135" s="26"/>
      <c r="F135" s="26">
        <f>D135+E135</f>
        <v>500000</v>
      </c>
      <c r="H135" s="20"/>
    </row>
    <row r="136" spans="1:8" ht="38.25">
      <c r="A136" s="10" t="s">
        <v>32</v>
      </c>
      <c r="B136" s="11" t="s">
        <v>113</v>
      </c>
      <c r="C136" s="14"/>
      <c r="D136" s="25">
        <f t="shared" ref="D136:F139" si="25">D137</f>
        <v>2120000</v>
      </c>
      <c r="E136" s="25">
        <f t="shared" si="25"/>
        <v>0</v>
      </c>
      <c r="F136" s="25">
        <f t="shared" si="25"/>
        <v>2120000</v>
      </c>
      <c r="H136" s="20"/>
    </row>
    <row r="137" spans="1:8" ht="38.25">
      <c r="A137" s="10" t="s">
        <v>213</v>
      </c>
      <c r="B137" s="11" t="s">
        <v>114</v>
      </c>
      <c r="C137" s="14"/>
      <c r="D137" s="25">
        <f t="shared" si="25"/>
        <v>2120000</v>
      </c>
      <c r="E137" s="25">
        <f t="shared" si="25"/>
        <v>0</v>
      </c>
      <c r="F137" s="25">
        <f t="shared" si="25"/>
        <v>2120000</v>
      </c>
      <c r="H137" s="20"/>
    </row>
    <row r="138" spans="1:8">
      <c r="A138" s="10" t="s">
        <v>189</v>
      </c>
      <c r="B138" s="11" t="s">
        <v>115</v>
      </c>
      <c r="C138" s="14"/>
      <c r="D138" s="25">
        <f t="shared" si="25"/>
        <v>2120000</v>
      </c>
      <c r="E138" s="25">
        <f t="shared" si="25"/>
        <v>0</v>
      </c>
      <c r="F138" s="25">
        <f t="shared" si="25"/>
        <v>2120000</v>
      </c>
      <c r="H138" s="20"/>
    </row>
    <row r="139" spans="1:8" ht="25.5">
      <c r="A139" s="10" t="s">
        <v>155</v>
      </c>
      <c r="B139" s="11" t="s">
        <v>115</v>
      </c>
      <c r="C139" s="14" t="s">
        <v>3</v>
      </c>
      <c r="D139" s="25">
        <f t="shared" si="25"/>
        <v>2120000</v>
      </c>
      <c r="E139" s="25">
        <f t="shared" si="25"/>
        <v>0</v>
      </c>
      <c r="F139" s="25">
        <f t="shared" si="25"/>
        <v>2120000</v>
      </c>
      <c r="H139" s="20"/>
    </row>
    <row r="140" spans="1:8" ht="25.5">
      <c r="A140" s="16" t="s">
        <v>156</v>
      </c>
      <c r="B140" s="12" t="s">
        <v>115</v>
      </c>
      <c r="C140" s="17" t="s">
        <v>4</v>
      </c>
      <c r="D140" s="26">
        <v>2120000</v>
      </c>
      <c r="E140" s="26"/>
      <c r="F140" s="26">
        <f>D140+E140</f>
        <v>2120000</v>
      </c>
      <c r="H140" s="20"/>
    </row>
    <row r="141" spans="1:8" ht="51">
      <c r="A141" s="10" t="s">
        <v>33</v>
      </c>
      <c r="B141" s="11" t="s">
        <v>116</v>
      </c>
      <c r="C141" s="14"/>
      <c r="D141" s="25">
        <f>D142</f>
        <v>15916000</v>
      </c>
      <c r="E141" s="25">
        <f>E142</f>
        <v>0</v>
      </c>
      <c r="F141" s="25">
        <f>F142</f>
        <v>15916000</v>
      </c>
      <c r="H141" s="20"/>
    </row>
    <row r="142" spans="1:8" ht="25.5">
      <c r="A142" s="10" t="s">
        <v>214</v>
      </c>
      <c r="B142" s="11" t="s">
        <v>117</v>
      </c>
      <c r="C142" s="14"/>
      <c r="D142" s="25">
        <f>D143+D146</f>
        <v>15916000</v>
      </c>
      <c r="E142" s="25">
        <f>E143+E146</f>
        <v>0</v>
      </c>
      <c r="F142" s="25">
        <f>F143+F146</f>
        <v>15916000</v>
      </c>
      <c r="H142" s="20"/>
    </row>
    <row r="143" spans="1:8" ht="25.5">
      <c r="A143" s="10" t="s">
        <v>202</v>
      </c>
      <c r="B143" s="11" t="s">
        <v>118</v>
      </c>
      <c r="C143" s="14"/>
      <c r="D143" s="25">
        <f t="shared" ref="D143:F144" si="26">D144</f>
        <v>5016000</v>
      </c>
      <c r="E143" s="25">
        <f t="shared" si="26"/>
        <v>0</v>
      </c>
      <c r="F143" s="25">
        <f t="shared" si="26"/>
        <v>5016000</v>
      </c>
      <c r="H143" s="20"/>
    </row>
    <row r="144" spans="1:8" ht="25.5">
      <c r="A144" s="10" t="s">
        <v>162</v>
      </c>
      <c r="B144" s="11" t="s">
        <v>118</v>
      </c>
      <c r="C144" s="14" t="s">
        <v>9</v>
      </c>
      <c r="D144" s="25">
        <f t="shared" si="26"/>
        <v>5016000</v>
      </c>
      <c r="E144" s="25">
        <f t="shared" si="26"/>
        <v>0</v>
      </c>
      <c r="F144" s="25">
        <f t="shared" si="26"/>
        <v>5016000</v>
      </c>
      <c r="H144" s="20"/>
    </row>
    <row r="145" spans="1:8">
      <c r="A145" s="16" t="s">
        <v>203</v>
      </c>
      <c r="B145" s="12" t="s">
        <v>118</v>
      </c>
      <c r="C145" s="17" t="s">
        <v>31</v>
      </c>
      <c r="D145" s="26">
        <v>5016000</v>
      </c>
      <c r="E145" s="26"/>
      <c r="F145" s="26">
        <f>D145+E145</f>
        <v>5016000</v>
      </c>
      <c r="H145" s="20"/>
    </row>
    <row r="146" spans="1:8" ht="25.5">
      <c r="A146" s="10" t="s">
        <v>215</v>
      </c>
      <c r="B146" s="11" t="s">
        <v>119</v>
      </c>
      <c r="C146" s="14"/>
      <c r="D146" s="25">
        <f t="shared" ref="D146:F147" si="27">D147</f>
        <v>10900000</v>
      </c>
      <c r="E146" s="25">
        <f t="shared" si="27"/>
        <v>0</v>
      </c>
      <c r="F146" s="25">
        <f t="shared" si="27"/>
        <v>10900000</v>
      </c>
      <c r="H146" s="20"/>
    </row>
    <row r="147" spans="1:8">
      <c r="A147" s="10" t="s">
        <v>167</v>
      </c>
      <c r="B147" s="11" t="s">
        <v>119</v>
      </c>
      <c r="C147" s="14" t="s">
        <v>11</v>
      </c>
      <c r="D147" s="25">
        <f t="shared" si="27"/>
        <v>10900000</v>
      </c>
      <c r="E147" s="25">
        <f t="shared" si="27"/>
        <v>0</v>
      </c>
      <c r="F147" s="25">
        <f t="shared" si="27"/>
        <v>10900000</v>
      </c>
      <c r="H147" s="20"/>
    </row>
    <row r="148" spans="1:8" ht="44.25" customHeight="1">
      <c r="A148" s="16" t="s">
        <v>168</v>
      </c>
      <c r="B148" s="12" t="s">
        <v>119</v>
      </c>
      <c r="C148" s="17" t="s">
        <v>12</v>
      </c>
      <c r="D148" s="26">
        <v>10900000</v>
      </c>
      <c r="E148" s="26"/>
      <c r="F148" s="26">
        <f>D148+E148</f>
        <v>10900000</v>
      </c>
      <c r="H148" s="20"/>
    </row>
    <row r="149" spans="1:8" ht="51">
      <c r="A149" s="10" t="s">
        <v>34</v>
      </c>
      <c r="B149" s="11" t="s">
        <v>120</v>
      </c>
      <c r="C149" s="14"/>
      <c r="D149" s="25">
        <f t="shared" ref="D149:F152" si="28">D150</f>
        <v>100000</v>
      </c>
      <c r="E149" s="25">
        <f t="shared" si="28"/>
        <v>0</v>
      </c>
      <c r="F149" s="25">
        <f t="shared" si="28"/>
        <v>100000</v>
      </c>
      <c r="H149" s="20"/>
    </row>
    <row r="150" spans="1:8" ht="25.5">
      <c r="A150" s="10" t="s">
        <v>216</v>
      </c>
      <c r="B150" s="11" t="s">
        <v>121</v>
      </c>
      <c r="C150" s="14"/>
      <c r="D150" s="25">
        <f t="shared" si="28"/>
        <v>100000</v>
      </c>
      <c r="E150" s="25">
        <f t="shared" si="28"/>
        <v>0</v>
      </c>
      <c r="F150" s="25">
        <f t="shared" si="28"/>
        <v>100000</v>
      </c>
      <c r="H150" s="20"/>
    </row>
    <row r="151" spans="1:8" ht="51">
      <c r="A151" s="10" t="s">
        <v>217</v>
      </c>
      <c r="B151" s="11" t="s">
        <v>122</v>
      </c>
      <c r="C151" s="14"/>
      <c r="D151" s="25">
        <f t="shared" si="28"/>
        <v>100000</v>
      </c>
      <c r="E151" s="25">
        <f t="shared" si="28"/>
        <v>0</v>
      </c>
      <c r="F151" s="25">
        <f t="shared" si="28"/>
        <v>100000</v>
      </c>
      <c r="H151" s="20"/>
    </row>
    <row r="152" spans="1:8" ht="25.5">
      <c r="A152" s="10" t="s">
        <v>155</v>
      </c>
      <c r="B152" s="11" t="s">
        <v>122</v>
      </c>
      <c r="C152" s="14" t="s">
        <v>3</v>
      </c>
      <c r="D152" s="25">
        <f t="shared" si="28"/>
        <v>100000</v>
      </c>
      <c r="E152" s="25">
        <f t="shared" si="28"/>
        <v>0</v>
      </c>
      <c r="F152" s="25">
        <f t="shared" si="28"/>
        <v>100000</v>
      </c>
      <c r="H152" s="20"/>
    </row>
    <row r="153" spans="1:8" ht="25.5">
      <c r="A153" s="16" t="s">
        <v>156</v>
      </c>
      <c r="B153" s="12" t="s">
        <v>122</v>
      </c>
      <c r="C153" s="17" t="s">
        <v>4</v>
      </c>
      <c r="D153" s="26">
        <v>100000</v>
      </c>
      <c r="E153" s="26"/>
      <c r="F153" s="26">
        <f>D153+E153</f>
        <v>100000</v>
      </c>
      <c r="H153" s="20"/>
    </row>
    <row r="154" spans="1:8" ht="38.25">
      <c r="A154" s="10" t="s">
        <v>35</v>
      </c>
      <c r="B154" s="11" t="s">
        <v>123</v>
      </c>
      <c r="C154" s="14"/>
      <c r="D154" s="25">
        <f t="shared" ref="D154:F157" si="29">D155</f>
        <v>300000</v>
      </c>
      <c r="E154" s="25">
        <f t="shared" si="29"/>
        <v>0</v>
      </c>
      <c r="F154" s="25">
        <f t="shared" si="29"/>
        <v>300000</v>
      </c>
      <c r="H154" s="20"/>
    </row>
    <row r="155" spans="1:8" ht="25.5">
      <c r="A155" s="10" t="s">
        <v>218</v>
      </c>
      <c r="B155" s="11" t="s">
        <v>124</v>
      </c>
      <c r="C155" s="14"/>
      <c r="D155" s="25">
        <f t="shared" si="29"/>
        <v>300000</v>
      </c>
      <c r="E155" s="25">
        <f t="shared" si="29"/>
        <v>0</v>
      </c>
      <c r="F155" s="25">
        <f t="shared" si="29"/>
        <v>300000</v>
      </c>
      <c r="H155" s="20"/>
    </row>
    <row r="156" spans="1:8">
      <c r="A156" s="10" t="s">
        <v>219</v>
      </c>
      <c r="B156" s="11" t="s">
        <v>125</v>
      </c>
      <c r="C156" s="14"/>
      <c r="D156" s="25">
        <f t="shared" si="29"/>
        <v>300000</v>
      </c>
      <c r="E156" s="25">
        <f t="shared" si="29"/>
        <v>0</v>
      </c>
      <c r="F156" s="25">
        <f t="shared" si="29"/>
        <v>300000</v>
      </c>
      <c r="H156" s="20"/>
    </row>
    <row r="157" spans="1:8" ht="25.5">
      <c r="A157" s="10" t="s">
        <v>155</v>
      </c>
      <c r="B157" s="11" t="s">
        <v>125</v>
      </c>
      <c r="C157" s="14" t="s">
        <v>3</v>
      </c>
      <c r="D157" s="25">
        <f t="shared" si="29"/>
        <v>300000</v>
      </c>
      <c r="E157" s="25">
        <f t="shared" si="29"/>
        <v>0</v>
      </c>
      <c r="F157" s="25">
        <f t="shared" si="29"/>
        <v>300000</v>
      </c>
      <c r="H157" s="20"/>
    </row>
    <row r="158" spans="1:8" ht="25.5">
      <c r="A158" s="16" t="s">
        <v>156</v>
      </c>
      <c r="B158" s="12" t="s">
        <v>125</v>
      </c>
      <c r="C158" s="17" t="s">
        <v>4</v>
      </c>
      <c r="D158" s="26">
        <v>300000</v>
      </c>
      <c r="E158" s="26"/>
      <c r="F158" s="26">
        <f>D158+E158</f>
        <v>300000</v>
      </c>
      <c r="H158" s="20"/>
    </row>
    <row r="159" spans="1:8" ht="38.25">
      <c r="A159" s="10" t="s">
        <v>36</v>
      </c>
      <c r="B159" s="11" t="s">
        <v>126</v>
      </c>
      <c r="C159" s="14"/>
      <c r="D159" s="25">
        <f>D160</f>
        <v>32735923.52</v>
      </c>
      <c r="E159" s="25">
        <f>E160</f>
        <v>0</v>
      </c>
      <c r="F159" s="25">
        <f>F160</f>
        <v>32735923.52</v>
      </c>
      <c r="H159" s="20"/>
    </row>
    <row r="160" spans="1:8" ht="51">
      <c r="A160" s="10" t="s">
        <v>220</v>
      </c>
      <c r="B160" s="11" t="s">
        <v>127</v>
      </c>
      <c r="C160" s="14"/>
      <c r="D160" s="25">
        <f>D161+D166+D169+D174</f>
        <v>32735923.52</v>
      </c>
      <c r="E160" s="25">
        <f>E161+E166+E169+E174</f>
        <v>0</v>
      </c>
      <c r="F160" s="25">
        <f>F161+F166+F169+F174</f>
        <v>32735923.52</v>
      </c>
      <c r="H160" s="20"/>
    </row>
    <row r="161" spans="1:8">
      <c r="A161" s="10" t="s">
        <v>221</v>
      </c>
      <c r="B161" s="11" t="s">
        <v>128</v>
      </c>
      <c r="C161" s="14"/>
      <c r="D161" s="25">
        <f>D162+D164</f>
        <v>14200000</v>
      </c>
      <c r="E161" s="25">
        <f>E162+E164</f>
        <v>0</v>
      </c>
      <c r="F161" s="25">
        <f>F162+F164</f>
        <v>14200000</v>
      </c>
      <c r="H161" s="20"/>
    </row>
    <row r="162" spans="1:8" ht="25.5">
      <c r="A162" s="10" t="s">
        <v>155</v>
      </c>
      <c r="B162" s="11" t="s">
        <v>128</v>
      </c>
      <c r="C162" s="14" t="s">
        <v>3</v>
      </c>
      <c r="D162" s="25">
        <f>D163</f>
        <v>13000000</v>
      </c>
      <c r="E162" s="25">
        <f>E163</f>
        <v>0</v>
      </c>
      <c r="F162" s="25">
        <f>F163</f>
        <v>13000000</v>
      </c>
      <c r="H162" s="20"/>
    </row>
    <row r="163" spans="1:8" ht="25.5">
      <c r="A163" s="16" t="s">
        <v>156</v>
      </c>
      <c r="B163" s="12" t="s">
        <v>128</v>
      </c>
      <c r="C163" s="17" t="s">
        <v>4</v>
      </c>
      <c r="D163" s="26">
        <v>13000000</v>
      </c>
      <c r="E163" s="26"/>
      <c r="F163" s="26">
        <f>D163+E163</f>
        <v>13000000</v>
      </c>
      <c r="H163" s="20"/>
    </row>
    <row r="164" spans="1:8">
      <c r="A164" s="10" t="s">
        <v>167</v>
      </c>
      <c r="B164" s="11" t="s">
        <v>128</v>
      </c>
      <c r="C164" s="14" t="s">
        <v>11</v>
      </c>
      <c r="D164" s="25">
        <f>D165</f>
        <v>1200000</v>
      </c>
      <c r="E164" s="25">
        <f>E165</f>
        <v>0</v>
      </c>
      <c r="F164" s="25">
        <f>F165</f>
        <v>1200000</v>
      </c>
      <c r="H164" s="20"/>
    </row>
    <row r="165" spans="1:8" ht="44.25" customHeight="1">
      <c r="A165" s="16" t="s">
        <v>168</v>
      </c>
      <c r="B165" s="12" t="s">
        <v>128</v>
      </c>
      <c r="C165" s="17" t="s">
        <v>12</v>
      </c>
      <c r="D165" s="26">
        <v>1200000</v>
      </c>
      <c r="E165" s="26"/>
      <c r="F165" s="26">
        <f>D165+E165</f>
        <v>1200000</v>
      </c>
      <c r="H165" s="20"/>
    </row>
    <row r="166" spans="1:8">
      <c r="A166" s="10" t="s">
        <v>222</v>
      </c>
      <c r="B166" s="11" t="s">
        <v>129</v>
      </c>
      <c r="C166" s="14"/>
      <c r="D166" s="25">
        <f t="shared" ref="D166:F167" si="30">D167</f>
        <v>2330000</v>
      </c>
      <c r="E166" s="25">
        <f t="shared" si="30"/>
        <v>0</v>
      </c>
      <c r="F166" s="25">
        <f t="shared" si="30"/>
        <v>2330000</v>
      </c>
      <c r="H166" s="20"/>
    </row>
    <row r="167" spans="1:8" ht="25.5">
      <c r="A167" s="10" t="s">
        <v>155</v>
      </c>
      <c r="B167" s="11" t="s">
        <v>129</v>
      </c>
      <c r="C167" s="14" t="s">
        <v>3</v>
      </c>
      <c r="D167" s="25">
        <f t="shared" si="30"/>
        <v>2330000</v>
      </c>
      <c r="E167" s="25">
        <f t="shared" si="30"/>
        <v>0</v>
      </c>
      <c r="F167" s="25">
        <f t="shared" si="30"/>
        <v>2330000</v>
      </c>
      <c r="H167" s="20"/>
    </row>
    <row r="168" spans="1:8" ht="25.5">
      <c r="A168" s="16" t="s">
        <v>156</v>
      </c>
      <c r="B168" s="12" t="s">
        <v>129</v>
      </c>
      <c r="C168" s="17" t="s">
        <v>4</v>
      </c>
      <c r="D168" s="26">
        <v>2330000</v>
      </c>
      <c r="E168" s="26"/>
      <c r="F168" s="26">
        <f>D168+E168</f>
        <v>2330000</v>
      </c>
      <c r="H168" s="20"/>
    </row>
    <row r="169" spans="1:8">
      <c r="A169" s="10" t="s">
        <v>223</v>
      </c>
      <c r="B169" s="11" t="s">
        <v>130</v>
      </c>
      <c r="C169" s="14"/>
      <c r="D169" s="25">
        <f>D170+D172</f>
        <v>2654838</v>
      </c>
      <c r="E169" s="25">
        <f>E170+E172</f>
        <v>0</v>
      </c>
      <c r="F169" s="25">
        <f>F170+F172</f>
        <v>2654838</v>
      </c>
      <c r="H169" s="20"/>
    </row>
    <row r="170" spans="1:8" ht="25.5">
      <c r="A170" s="10" t="s">
        <v>155</v>
      </c>
      <c r="B170" s="11" t="s">
        <v>130</v>
      </c>
      <c r="C170" s="14" t="s">
        <v>3</v>
      </c>
      <c r="D170" s="25">
        <f>D171</f>
        <v>1754838</v>
      </c>
      <c r="E170" s="25">
        <f>E171</f>
        <v>0</v>
      </c>
      <c r="F170" s="25">
        <f>F171</f>
        <v>1754838</v>
      </c>
      <c r="H170" s="20"/>
    </row>
    <row r="171" spans="1:8" ht="25.5">
      <c r="A171" s="16" t="s">
        <v>156</v>
      </c>
      <c r="B171" s="12" t="s">
        <v>130</v>
      </c>
      <c r="C171" s="17" t="s">
        <v>4</v>
      </c>
      <c r="D171" s="26">
        <v>1754838</v>
      </c>
      <c r="E171" s="26"/>
      <c r="F171" s="26">
        <f>D171+E171</f>
        <v>1754838</v>
      </c>
      <c r="H171" s="20"/>
    </row>
    <row r="172" spans="1:8">
      <c r="A172" s="10" t="s">
        <v>167</v>
      </c>
      <c r="B172" s="11" t="s">
        <v>130</v>
      </c>
      <c r="C172" s="14" t="s">
        <v>11</v>
      </c>
      <c r="D172" s="25">
        <f>D173</f>
        <v>900000</v>
      </c>
      <c r="E172" s="25">
        <f>E173</f>
        <v>0</v>
      </c>
      <c r="F172" s="25">
        <f>F173</f>
        <v>900000</v>
      </c>
      <c r="H172" s="20"/>
    </row>
    <row r="173" spans="1:8" ht="42.75" customHeight="1">
      <c r="A173" s="16" t="s">
        <v>168</v>
      </c>
      <c r="B173" s="12" t="s">
        <v>130</v>
      </c>
      <c r="C173" s="17" t="s">
        <v>12</v>
      </c>
      <c r="D173" s="26">
        <v>900000</v>
      </c>
      <c r="E173" s="26"/>
      <c r="F173" s="26">
        <f>D173+E173</f>
        <v>900000</v>
      </c>
      <c r="H173" s="20"/>
    </row>
    <row r="174" spans="1:8">
      <c r="A174" s="10" t="s">
        <v>224</v>
      </c>
      <c r="B174" s="11" t="s">
        <v>131</v>
      </c>
      <c r="C174" s="14"/>
      <c r="D174" s="25">
        <f>D175+D177</f>
        <v>13551085.52</v>
      </c>
      <c r="E174" s="25">
        <f>E175+E177</f>
        <v>0</v>
      </c>
      <c r="F174" s="25">
        <f>F175+F177</f>
        <v>13551085.52</v>
      </c>
      <c r="H174" s="20"/>
    </row>
    <row r="175" spans="1:8" ht="25.5">
      <c r="A175" s="10" t="s">
        <v>155</v>
      </c>
      <c r="B175" s="11" t="s">
        <v>131</v>
      </c>
      <c r="C175" s="14" t="s">
        <v>3</v>
      </c>
      <c r="D175" s="25">
        <f>D176</f>
        <v>12921085.52</v>
      </c>
      <c r="E175" s="25">
        <f>E176</f>
        <v>0</v>
      </c>
      <c r="F175" s="25">
        <f>F176</f>
        <v>12921085.52</v>
      </c>
      <c r="H175" s="20"/>
    </row>
    <row r="176" spans="1:8" ht="25.5">
      <c r="A176" s="16" t="s">
        <v>156</v>
      </c>
      <c r="B176" s="12" t="s">
        <v>131</v>
      </c>
      <c r="C176" s="17" t="s">
        <v>4</v>
      </c>
      <c r="D176" s="26">
        <v>12921085.52</v>
      </c>
      <c r="E176" s="26"/>
      <c r="F176" s="26">
        <f>D176+E176</f>
        <v>12921085.52</v>
      </c>
      <c r="H176" s="20"/>
    </row>
    <row r="177" spans="1:8">
      <c r="A177" s="10" t="s">
        <v>167</v>
      </c>
      <c r="B177" s="11" t="s">
        <v>131</v>
      </c>
      <c r="C177" s="14" t="s">
        <v>11</v>
      </c>
      <c r="D177" s="25">
        <f>D178</f>
        <v>630000</v>
      </c>
      <c r="E177" s="25">
        <f>E178</f>
        <v>0</v>
      </c>
      <c r="F177" s="25">
        <f>F178</f>
        <v>630000</v>
      </c>
      <c r="H177" s="20"/>
    </row>
    <row r="178" spans="1:8" ht="42.75" customHeight="1">
      <c r="A178" s="16" t="s">
        <v>168</v>
      </c>
      <c r="B178" s="12" t="s">
        <v>131</v>
      </c>
      <c r="C178" s="17" t="s">
        <v>12</v>
      </c>
      <c r="D178" s="26">
        <v>630000</v>
      </c>
      <c r="E178" s="26"/>
      <c r="F178" s="26">
        <f>D178+E178</f>
        <v>630000</v>
      </c>
      <c r="H178" s="20"/>
    </row>
    <row r="179" spans="1:8" ht="38.25">
      <c r="A179" s="10" t="s">
        <v>37</v>
      </c>
      <c r="B179" s="11" t="s">
        <v>132</v>
      </c>
      <c r="C179" s="14"/>
      <c r="D179" s="25">
        <f t="shared" ref="D179:F182" si="31">D180</f>
        <v>300000</v>
      </c>
      <c r="E179" s="25">
        <f t="shared" si="31"/>
        <v>0</v>
      </c>
      <c r="F179" s="25">
        <f t="shared" si="31"/>
        <v>300000</v>
      </c>
      <c r="H179" s="20"/>
    </row>
    <row r="180" spans="1:8" ht="38.25">
      <c r="A180" s="10" t="s">
        <v>225</v>
      </c>
      <c r="B180" s="11" t="s">
        <v>133</v>
      </c>
      <c r="C180" s="14"/>
      <c r="D180" s="25">
        <f t="shared" si="31"/>
        <v>300000</v>
      </c>
      <c r="E180" s="25">
        <f t="shared" si="31"/>
        <v>0</v>
      </c>
      <c r="F180" s="25">
        <f t="shared" si="31"/>
        <v>300000</v>
      </c>
      <c r="H180" s="20"/>
    </row>
    <row r="181" spans="1:8" ht="51">
      <c r="A181" s="10" t="s">
        <v>226</v>
      </c>
      <c r="B181" s="11" t="s">
        <v>134</v>
      </c>
      <c r="C181" s="14"/>
      <c r="D181" s="25">
        <f t="shared" si="31"/>
        <v>300000</v>
      </c>
      <c r="E181" s="25">
        <f t="shared" si="31"/>
        <v>0</v>
      </c>
      <c r="F181" s="25">
        <f t="shared" si="31"/>
        <v>300000</v>
      </c>
      <c r="H181" s="20"/>
    </row>
    <row r="182" spans="1:8" ht="25.5">
      <c r="A182" s="10" t="s">
        <v>162</v>
      </c>
      <c r="B182" s="11" t="s">
        <v>134</v>
      </c>
      <c r="C182" s="14" t="s">
        <v>9</v>
      </c>
      <c r="D182" s="25">
        <f t="shared" si="31"/>
        <v>300000</v>
      </c>
      <c r="E182" s="25">
        <f t="shared" si="31"/>
        <v>0</v>
      </c>
      <c r="F182" s="25">
        <f t="shared" si="31"/>
        <v>300000</v>
      </c>
      <c r="H182" s="20"/>
    </row>
    <row r="183" spans="1:8" ht="29.25" customHeight="1">
      <c r="A183" s="16" t="s">
        <v>163</v>
      </c>
      <c r="B183" s="12" t="s">
        <v>134</v>
      </c>
      <c r="C183" s="17" t="s">
        <v>10</v>
      </c>
      <c r="D183" s="26">
        <v>300000</v>
      </c>
      <c r="E183" s="26"/>
      <c r="F183" s="26">
        <f>D183+E183</f>
        <v>300000</v>
      </c>
      <c r="H183" s="20"/>
    </row>
    <row r="184" spans="1:8" ht="38.25">
      <c r="A184" s="10" t="s">
        <v>38</v>
      </c>
      <c r="B184" s="11" t="s">
        <v>135</v>
      </c>
      <c r="C184" s="14"/>
      <c r="D184" s="25">
        <f>D185+D192+D195</f>
        <v>19288000</v>
      </c>
      <c r="E184" s="25">
        <f>E185+E192+E195</f>
        <v>0</v>
      </c>
      <c r="F184" s="25">
        <f>F185+F192+F195</f>
        <v>19288000</v>
      </c>
      <c r="H184" s="20"/>
    </row>
    <row r="185" spans="1:8">
      <c r="A185" s="10" t="s">
        <v>227</v>
      </c>
      <c r="B185" s="11" t="s">
        <v>136</v>
      </c>
      <c r="C185" s="14"/>
      <c r="D185" s="25">
        <f>D186+D188+D190</f>
        <v>18461000</v>
      </c>
      <c r="E185" s="25">
        <f>E186+E188+E190</f>
        <v>0</v>
      </c>
      <c r="F185" s="25">
        <f>F186+F188+F190</f>
        <v>18461000</v>
      </c>
      <c r="H185" s="20"/>
    </row>
    <row r="186" spans="1:8" ht="63.75">
      <c r="A186" s="10" t="s">
        <v>199</v>
      </c>
      <c r="B186" s="11" t="s">
        <v>136</v>
      </c>
      <c r="C186" s="14" t="s">
        <v>29</v>
      </c>
      <c r="D186" s="25">
        <f>D187</f>
        <v>14961000</v>
      </c>
      <c r="E186" s="25">
        <f>E187</f>
        <v>0</v>
      </c>
      <c r="F186" s="25">
        <f>F187</f>
        <v>14961000</v>
      </c>
      <c r="H186" s="20"/>
    </row>
    <row r="187" spans="1:8" ht="25.5">
      <c r="A187" s="16" t="s">
        <v>228</v>
      </c>
      <c r="B187" s="12" t="s">
        <v>136</v>
      </c>
      <c r="C187" s="17" t="s">
        <v>39</v>
      </c>
      <c r="D187" s="26">
        <v>14961000</v>
      </c>
      <c r="E187" s="26"/>
      <c r="F187" s="26">
        <f>D187+E187</f>
        <v>14961000</v>
      </c>
      <c r="H187" s="20"/>
    </row>
    <row r="188" spans="1:8" ht="25.5">
      <c r="A188" s="10" t="s">
        <v>155</v>
      </c>
      <c r="B188" s="11" t="s">
        <v>136</v>
      </c>
      <c r="C188" s="14" t="s">
        <v>3</v>
      </c>
      <c r="D188" s="25">
        <f>D189</f>
        <v>3412000</v>
      </c>
      <c r="E188" s="25">
        <f>E189</f>
        <v>0</v>
      </c>
      <c r="F188" s="25">
        <f>F189</f>
        <v>3412000</v>
      </c>
      <c r="H188" s="20"/>
    </row>
    <row r="189" spans="1:8" ht="25.5">
      <c r="A189" s="16" t="s">
        <v>156</v>
      </c>
      <c r="B189" s="12" t="s">
        <v>136</v>
      </c>
      <c r="C189" s="17" t="s">
        <v>4</v>
      </c>
      <c r="D189" s="26">
        <v>3412000</v>
      </c>
      <c r="E189" s="26"/>
      <c r="F189" s="26">
        <f>D189+E189</f>
        <v>3412000</v>
      </c>
      <c r="H189" s="20"/>
    </row>
    <row r="190" spans="1:8">
      <c r="A190" s="10" t="s">
        <v>167</v>
      </c>
      <c r="B190" s="11" t="s">
        <v>136</v>
      </c>
      <c r="C190" s="14" t="s">
        <v>11</v>
      </c>
      <c r="D190" s="25">
        <f>D191</f>
        <v>88000</v>
      </c>
      <c r="E190" s="25">
        <f>E191</f>
        <v>0</v>
      </c>
      <c r="F190" s="25">
        <f>F191</f>
        <v>88000</v>
      </c>
      <c r="H190" s="20"/>
    </row>
    <row r="191" spans="1:8">
      <c r="A191" s="16" t="s">
        <v>201</v>
      </c>
      <c r="B191" s="12" t="s">
        <v>136</v>
      </c>
      <c r="C191" s="17" t="s">
        <v>21</v>
      </c>
      <c r="D191" s="26">
        <v>88000</v>
      </c>
      <c r="E191" s="26"/>
      <c r="F191" s="26">
        <f>D191+E191</f>
        <v>88000</v>
      </c>
      <c r="H191" s="20"/>
    </row>
    <row r="192" spans="1:8">
      <c r="A192" s="10" t="s">
        <v>229</v>
      </c>
      <c r="B192" s="11" t="s">
        <v>137</v>
      </c>
      <c r="C192" s="14"/>
      <c r="D192" s="25">
        <f t="shared" ref="D192:F193" si="32">D193</f>
        <v>150000</v>
      </c>
      <c r="E192" s="25">
        <f t="shared" si="32"/>
        <v>0</v>
      </c>
      <c r="F192" s="25">
        <f t="shared" si="32"/>
        <v>150000</v>
      </c>
      <c r="H192" s="20"/>
    </row>
    <row r="193" spans="1:8" ht="25.5">
      <c r="A193" s="10" t="s">
        <v>155</v>
      </c>
      <c r="B193" s="11" t="s">
        <v>137</v>
      </c>
      <c r="C193" s="14" t="s">
        <v>3</v>
      </c>
      <c r="D193" s="25">
        <f t="shared" si="32"/>
        <v>150000</v>
      </c>
      <c r="E193" s="25">
        <f t="shared" si="32"/>
        <v>0</v>
      </c>
      <c r="F193" s="25">
        <f t="shared" si="32"/>
        <v>150000</v>
      </c>
      <c r="H193" s="20"/>
    </row>
    <row r="194" spans="1:8" ht="25.5">
      <c r="A194" s="16" t="s">
        <v>156</v>
      </c>
      <c r="B194" s="12" t="s">
        <v>137</v>
      </c>
      <c r="C194" s="17" t="s">
        <v>4</v>
      </c>
      <c r="D194" s="26">
        <v>150000</v>
      </c>
      <c r="E194" s="26"/>
      <c r="F194" s="26">
        <f>D194+E194</f>
        <v>150000</v>
      </c>
      <c r="H194" s="20"/>
    </row>
    <row r="195" spans="1:8" ht="37.5" customHeight="1">
      <c r="A195" s="10" t="s">
        <v>230</v>
      </c>
      <c r="B195" s="11" t="s">
        <v>138</v>
      </c>
      <c r="C195" s="14"/>
      <c r="D195" s="25">
        <f t="shared" ref="D195:F196" si="33">D196</f>
        <v>677000</v>
      </c>
      <c r="E195" s="25">
        <f t="shared" si="33"/>
        <v>0</v>
      </c>
      <c r="F195" s="25">
        <f t="shared" si="33"/>
        <v>677000</v>
      </c>
      <c r="H195" s="20"/>
    </row>
    <row r="196" spans="1:8" ht="63.75">
      <c r="A196" s="10" t="s">
        <v>199</v>
      </c>
      <c r="B196" s="11" t="s">
        <v>138</v>
      </c>
      <c r="C196" s="14" t="s">
        <v>29</v>
      </c>
      <c r="D196" s="25">
        <f t="shared" si="33"/>
        <v>677000</v>
      </c>
      <c r="E196" s="25">
        <f t="shared" si="33"/>
        <v>0</v>
      </c>
      <c r="F196" s="25">
        <f t="shared" si="33"/>
        <v>677000</v>
      </c>
      <c r="H196" s="20"/>
    </row>
    <row r="197" spans="1:8" ht="25.5">
      <c r="A197" s="16" t="s">
        <v>228</v>
      </c>
      <c r="B197" s="12" t="s">
        <v>138</v>
      </c>
      <c r="C197" s="17" t="s">
        <v>39</v>
      </c>
      <c r="D197" s="26">
        <v>677000</v>
      </c>
      <c r="E197" s="26"/>
      <c r="F197" s="26">
        <f>D197+E197</f>
        <v>677000</v>
      </c>
      <c r="H197" s="20"/>
    </row>
    <row r="198" spans="1:8">
      <c r="A198" s="10" t="s">
        <v>40</v>
      </c>
      <c r="B198" s="11" t="s">
        <v>139</v>
      </c>
      <c r="C198" s="14"/>
      <c r="D198" s="25">
        <f t="shared" ref="D198:F201" si="34">D199</f>
        <v>1000000</v>
      </c>
      <c r="E198" s="25">
        <f t="shared" si="34"/>
        <v>0</v>
      </c>
      <c r="F198" s="25">
        <f t="shared" si="34"/>
        <v>1000000</v>
      </c>
      <c r="H198" s="20"/>
    </row>
    <row r="199" spans="1:8" ht="38.25">
      <c r="A199" s="10" t="s">
        <v>231</v>
      </c>
      <c r="B199" s="11" t="s">
        <v>140</v>
      </c>
      <c r="C199" s="14"/>
      <c r="D199" s="25">
        <f t="shared" si="34"/>
        <v>1000000</v>
      </c>
      <c r="E199" s="25">
        <f t="shared" si="34"/>
        <v>0</v>
      </c>
      <c r="F199" s="25">
        <f t="shared" si="34"/>
        <v>1000000</v>
      </c>
      <c r="H199" s="20"/>
    </row>
    <row r="200" spans="1:8">
      <c r="A200" s="10" t="s">
        <v>232</v>
      </c>
      <c r="B200" s="11" t="s">
        <v>141</v>
      </c>
      <c r="C200" s="14"/>
      <c r="D200" s="25">
        <f t="shared" si="34"/>
        <v>1000000</v>
      </c>
      <c r="E200" s="25">
        <f t="shared" si="34"/>
        <v>0</v>
      </c>
      <c r="F200" s="25">
        <f t="shared" si="34"/>
        <v>1000000</v>
      </c>
      <c r="H200" s="20"/>
    </row>
    <row r="201" spans="1:8">
      <c r="A201" s="10" t="s">
        <v>167</v>
      </c>
      <c r="B201" s="11" t="s">
        <v>141</v>
      </c>
      <c r="C201" s="14" t="s">
        <v>11</v>
      </c>
      <c r="D201" s="25">
        <f t="shared" si="34"/>
        <v>1000000</v>
      </c>
      <c r="E201" s="25">
        <f t="shared" si="34"/>
        <v>0</v>
      </c>
      <c r="F201" s="25">
        <f t="shared" si="34"/>
        <v>1000000</v>
      </c>
      <c r="H201" s="20"/>
    </row>
    <row r="202" spans="1:8">
      <c r="A202" s="16" t="s">
        <v>233</v>
      </c>
      <c r="B202" s="12" t="s">
        <v>141</v>
      </c>
      <c r="C202" s="17" t="s">
        <v>41</v>
      </c>
      <c r="D202" s="26">
        <v>1000000</v>
      </c>
      <c r="E202" s="26"/>
      <c r="F202" s="26">
        <f>D202+E202</f>
        <v>1000000</v>
      </c>
      <c r="H202" s="20"/>
    </row>
    <row r="203" spans="1:8">
      <c r="A203" s="10" t="s">
        <v>42</v>
      </c>
      <c r="B203" s="11" t="s">
        <v>142</v>
      </c>
      <c r="C203" s="14"/>
      <c r="D203" s="27">
        <f>D204</f>
        <v>2553000</v>
      </c>
      <c r="E203" s="27">
        <f>E204</f>
        <v>0</v>
      </c>
      <c r="F203" s="27">
        <f>F204</f>
        <v>2553000</v>
      </c>
      <c r="H203" s="20"/>
    </row>
    <row r="204" spans="1:8">
      <c r="A204" s="10" t="s">
        <v>42</v>
      </c>
      <c r="B204" s="11" t="s">
        <v>143</v>
      </c>
      <c r="C204" s="14"/>
      <c r="D204" s="25">
        <f>D205+D207</f>
        <v>2553000</v>
      </c>
      <c r="E204" s="25">
        <f>E205+E207</f>
        <v>0</v>
      </c>
      <c r="F204" s="25">
        <f>F205+F207</f>
        <v>2553000</v>
      </c>
      <c r="H204" s="20"/>
    </row>
    <row r="205" spans="1:8" ht="25.5">
      <c r="A205" s="10" t="s">
        <v>155</v>
      </c>
      <c r="B205" s="11" t="s">
        <v>143</v>
      </c>
      <c r="C205" s="14" t="s">
        <v>3</v>
      </c>
      <c r="D205" s="25">
        <f>D206</f>
        <v>1407000</v>
      </c>
      <c r="E205" s="25">
        <f>E206</f>
        <v>0</v>
      </c>
      <c r="F205" s="25">
        <f>F206</f>
        <v>1407000</v>
      </c>
      <c r="H205" s="20"/>
    </row>
    <row r="206" spans="1:8" ht="25.5">
      <c r="A206" s="16" t="s">
        <v>156</v>
      </c>
      <c r="B206" s="12" t="s">
        <v>143</v>
      </c>
      <c r="C206" s="17" t="s">
        <v>4</v>
      </c>
      <c r="D206" s="26">
        <v>1407000</v>
      </c>
      <c r="E206" s="26"/>
      <c r="F206" s="26">
        <f>D206+E206</f>
        <v>1407000</v>
      </c>
      <c r="H206" s="20"/>
    </row>
    <row r="207" spans="1:8">
      <c r="A207" s="10" t="s">
        <v>167</v>
      </c>
      <c r="B207" s="11" t="s">
        <v>143</v>
      </c>
      <c r="C207" s="14" t="s">
        <v>11</v>
      </c>
      <c r="D207" s="25">
        <f>D208+D209</f>
        <v>1146000</v>
      </c>
      <c r="E207" s="25">
        <f>E208+E209</f>
        <v>0</v>
      </c>
      <c r="F207" s="25">
        <f>F208+F209</f>
        <v>1146000</v>
      </c>
      <c r="H207" s="20"/>
    </row>
    <row r="208" spans="1:8" ht="39" customHeight="1">
      <c r="A208" s="16" t="s">
        <v>168</v>
      </c>
      <c r="B208" s="12" t="s">
        <v>143</v>
      </c>
      <c r="C208" s="17" t="s">
        <v>12</v>
      </c>
      <c r="D208" s="26">
        <v>796000</v>
      </c>
      <c r="E208" s="26"/>
      <c r="F208" s="26">
        <f>D208+E208</f>
        <v>796000</v>
      </c>
      <c r="H208" s="20"/>
    </row>
    <row r="209" spans="1:8">
      <c r="A209" s="16" t="s">
        <v>201</v>
      </c>
      <c r="B209" s="12" t="s">
        <v>143</v>
      </c>
      <c r="C209" s="17" t="s">
        <v>21</v>
      </c>
      <c r="D209" s="26">
        <v>350000</v>
      </c>
      <c r="E209" s="26"/>
      <c r="F209" s="26">
        <f>D209+E209</f>
        <v>350000</v>
      </c>
      <c r="H209" s="20"/>
    </row>
    <row r="210" spans="1:8" ht="38.25">
      <c r="A210" s="10" t="s">
        <v>43</v>
      </c>
      <c r="B210" s="11" t="s">
        <v>144</v>
      </c>
      <c r="C210" s="14"/>
      <c r="D210" s="25">
        <f>D211+D214</f>
        <v>2473000</v>
      </c>
      <c r="E210" s="25">
        <f>E211+E214</f>
        <v>0</v>
      </c>
      <c r="F210" s="25">
        <f>F211+F214</f>
        <v>2473000</v>
      </c>
      <c r="H210" s="20"/>
    </row>
    <row r="211" spans="1:8">
      <c r="A211" s="10" t="s">
        <v>227</v>
      </c>
      <c r="B211" s="11" t="s">
        <v>145</v>
      </c>
      <c r="C211" s="14"/>
      <c r="D211" s="25">
        <f t="shared" ref="D211:F212" si="35">D212</f>
        <v>306000</v>
      </c>
      <c r="E211" s="25">
        <f t="shared" si="35"/>
        <v>0</v>
      </c>
      <c r="F211" s="25">
        <f t="shared" si="35"/>
        <v>306000</v>
      </c>
      <c r="G211" s="13"/>
      <c r="H211" s="20"/>
    </row>
    <row r="212" spans="1:8" ht="63.75">
      <c r="A212" s="10" t="s">
        <v>199</v>
      </c>
      <c r="B212" s="11" t="s">
        <v>145</v>
      </c>
      <c r="C212" s="14" t="s">
        <v>29</v>
      </c>
      <c r="D212" s="25">
        <f t="shared" si="35"/>
        <v>306000</v>
      </c>
      <c r="E212" s="25">
        <f t="shared" si="35"/>
        <v>0</v>
      </c>
      <c r="F212" s="25">
        <f t="shared" si="35"/>
        <v>306000</v>
      </c>
      <c r="G212" s="13"/>
      <c r="H212" s="20"/>
    </row>
    <row r="213" spans="1:8" ht="25.5">
      <c r="A213" s="16" t="s">
        <v>228</v>
      </c>
      <c r="B213" s="12" t="s">
        <v>145</v>
      </c>
      <c r="C213" s="17" t="s">
        <v>39</v>
      </c>
      <c r="D213" s="26">
        <v>306000</v>
      </c>
      <c r="E213" s="26"/>
      <c r="F213" s="26">
        <f>D213+E213</f>
        <v>306000</v>
      </c>
      <c r="H213" s="20"/>
    </row>
    <row r="214" spans="1:8" ht="25.5">
      <c r="A214" s="16" t="s">
        <v>234</v>
      </c>
      <c r="B214" s="12" t="s">
        <v>146</v>
      </c>
      <c r="C214" s="17"/>
      <c r="D214" s="27">
        <f>D215+D217+D219</f>
        <v>2167000</v>
      </c>
      <c r="E214" s="27">
        <f>E215+E217+E219</f>
        <v>0</v>
      </c>
      <c r="F214" s="27">
        <f>F215+F217+F219</f>
        <v>2167000</v>
      </c>
      <c r="H214" s="20"/>
    </row>
    <row r="215" spans="1:8" ht="63.75">
      <c r="A215" s="10" t="s">
        <v>199</v>
      </c>
      <c r="B215" s="11" t="s">
        <v>146</v>
      </c>
      <c r="C215" s="14" t="s">
        <v>29</v>
      </c>
      <c r="D215" s="25">
        <f>D216</f>
        <v>1808000</v>
      </c>
      <c r="E215" s="25">
        <f>E216</f>
        <v>0</v>
      </c>
      <c r="F215" s="25">
        <f>F216</f>
        <v>1808000</v>
      </c>
      <c r="H215" s="20"/>
    </row>
    <row r="216" spans="1:8" ht="25.5">
      <c r="A216" s="16" t="s">
        <v>228</v>
      </c>
      <c r="B216" s="12" t="s">
        <v>146</v>
      </c>
      <c r="C216" s="17" t="s">
        <v>39</v>
      </c>
      <c r="D216" s="26">
        <v>1808000</v>
      </c>
      <c r="E216" s="26"/>
      <c r="F216" s="26">
        <f>D216+E216</f>
        <v>1808000</v>
      </c>
      <c r="H216" s="20"/>
    </row>
    <row r="217" spans="1:8" ht="25.5">
      <c r="A217" s="10" t="s">
        <v>155</v>
      </c>
      <c r="B217" s="11" t="s">
        <v>146</v>
      </c>
      <c r="C217" s="14" t="s">
        <v>3</v>
      </c>
      <c r="D217" s="25">
        <f>D218</f>
        <v>344000</v>
      </c>
      <c r="E217" s="25">
        <f>E218</f>
        <v>0</v>
      </c>
      <c r="F217" s="25">
        <f>F218</f>
        <v>344000</v>
      </c>
      <c r="H217" s="20"/>
    </row>
    <row r="218" spans="1:8" ht="25.5">
      <c r="A218" s="16" t="s">
        <v>156</v>
      </c>
      <c r="B218" s="12" t="s">
        <v>146</v>
      </c>
      <c r="C218" s="17" t="s">
        <v>4</v>
      </c>
      <c r="D218" s="26">
        <v>344000</v>
      </c>
      <c r="E218" s="26"/>
      <c r="F218" s="26">
        <f>D218+E218</f>
        <v>344000</v>
      </c>
      <c r="H218" s="20"/>
    </row>
    <row r="219" spans="1:8">
      <c r="A219" s="10" t="s">
        <v>167</v>
      </c>
      <c r="B219" s="11" t="s">
        <v>146</v>
      </c>
      <c r="C219" s="14" t="s">
        <v>11</v>
      </c>
      <c r="D219" s="25">
        <f>D220</f>
        <v>15000</v>
      </c>
      <c r="E219" s="25">
        <f>E220</f>
        <v>0</v>
      </c>
      <c r="F219" s="25">
        <f>F220</f>
        <v>15000</v>
      </c>
      <c r="H219" s="20"/>
    </row>
    <row r="220" spans="1:8">
      <c r="A220" s="16" t="s">
        <v>201</v>
      </c>
      <c r="B220" s="12" t="s">
        <v>146</v>
      </c>
      <c r="C220" s="17" t="s">
        <v>21</v>
      </c>
      <c r="D220" s="26">
        <v>15000</v>
      </c>
      <c r="E220" s="26"/>
      <c r="F220" s="26">
        <f>D220+E220</f>
        <v>15000</v>
      </c>
      <c r="H220" s="20"/>
    </row>
    <row r="221" spans="1:8">
      <c r="A221" s="10" t="s">
        <v>44</v>
      </c>
      <c r="B221" s="11" t="s">
        <v>147</v>
      </c>
      <c r="C221" s="14"/>
      <c r="D221" s="27">
        <f t="shared" ref="D221:F224" si="36">D222</f>
        <v>4400000</v>
      </c>
      <c r="E221" s="27">
        <f t="shared" si="36"/>
        <v>0</v>
      </c>
      <c r="F221" s="27">
        <f t="shared" si="36"/>
        <v>4400000</v>
      </c>
      <c r="H221" s="20"/>
    </row>
    <row r="222" spans="1:8" ht="25.5">
      <c r="A222" s="10" t="s">
        <v>235</v>
      </c>
      <c r="B222" s="11" t="s">
        <v>148</v>
      </c>
      <c r="C222" s="14"/>
      <c r="D222" s="25">
        <f t="shared" si="36"/>
        <v>4400000</v>
      </c>
      <c r="E222" s="25">
        <f t="shared" si="36"/>
        <v>0</v>
      </c>
      <c r="F222" s="25">
        <f t="shared" si="36"/>
        <v>4400000</v>
      </c>
      <c r="H222" s="20"/>
    </row>
    <row r="223" spans="1:8" ht="25.5">
      <c r="A223" s="10" t="s">
        <v>236</v>
      </c>
      <c r="B223" s="11" t="s">
        <v>149</v>
      </c>
      <c r="C223" s="14"/>
      <c r="D223" s="25">
        <f t="shared" si="36"/>
        <v>4400000</v>
      </c>
      <c r="E223" s="25">
        <f t="shared" si="36"/>
        <v>0</v>
      </c>
      <c r="F223" s="25">
        <f t="shared" si="36"/>
        <v>4400000</v>
      </c>
      <c r="H223" s="20"/>
    </row>
    <row r="224" spans="1:8">
      <c r="A224" s="10" t="s">
        <v>167</v>
      </c>
      <c r="B224" s="11" t="s">
        <v>149</v>
      </c>
      <c r="C224" s="14" t="s">
        <v>11</v>
      </c>
      <c r="D224" s="25">
        <f t="shared" si="36"/>
        <v>4400000</v>
      </c>
      <c r="E224" s="25">
        <f t="shared" si="36"/>
        <v>0</v>
      </c>
      <c r="F224" s="25">
        <f t="shared" si="36"/>
        <v>4400000</v>
      </c>
      <c r="H224" s="20"/>
    </row>
    <row r="225" spans="1:8" ht="42.75" customHeight="1">
      <c r="A225" s="16" t="s">
        <v>168</v>
      </c>
      <c r="B225" s="12" t="s">
        <v>149</v>
      </c>
      <c r="C225" s="17" t="s">
        <v>12</v>
      </c>
      <c r="D225" s="26">
        <v>4400000</v>
      </c>
      <c r="E225" s="26"/>
      <c r="F225" s="26">
        <f>D225+E225</f>
        <v>4400000</v>
      </c>
      <c r="H225" s="20"/>
    </row>
    <row r="226" spans="1:8" ht="20.25" customHeight="1">
      <c r="A226" s="18" t="s">
        <v>45</v>
      </c>
      <c r="B226" s="18"/>
      <c r="C226" s="19"/>
      <c r="D226" s="25">
        <f>D13+D18+D38+D43+D50+D58+D72+D77+D84+D94+D99+D136+D141+D149+D154+D159+D179+D184+D198+D203+D210+D221</f>
        <v>163540805.75</v>
      </c>
      <c r="E226" s="25">
        <f>E13+E18+E38+E43+E50+E58+E72+E77+E84+E94+E99+E136+E141+E149+E154+E159+E179+E184+E198+E203+E210+E221</f>
        <v>48619419.859999999</v>
      </c>
      <c r="F226" s="25">
        <f>F13+F18+F38+F43+F50+F58+F72+F77+F84+F94+F99+F136+F141+F149+F154+F159+F179+F184+F198+F203+F210+F221</f>
        <v>212160225.61000001</v>
      </c>
      <c r="H226" s="20"/>
    </row>
  </sheetData>
  <mergeCells count="1">
    <mergeCell ref="A9:F9"/>
  </mergeCells>
  <pageMargins left="0.59055118110236227" right="0.11811023622047245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Duma</cp:lastModifiedBy>
  <cp:lastPrinted>2016-01-22T06:34:28Z</cp:lastPrinted>
  <dcterms:created xsi:type="dcterms:W3CDTF">2015-08-11T06:17:00Z</dcterms:created>
  <dcterms:modified xsi:type="dcterms:W3CDTF">2016-01-22T06:34:42Z</dcterms:modified>
</cp:coreProperties>
</file>